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3875" windowHeight="7770" activeTab="0"/>
  </bookViews>
  <sheets>
    <sheet name="Sheet1" sheetId="1" r:id="rId1"/>
    <sheet name="Sheet2" sheetId="2" r:id="rId2"/>
  </sheets>
  <externalReferences>
    <externalReference r:id="rId5"/>
  </externalReferences>
  <definedNames/>
  <calcPr fullCalcOnLoad="1"/>
</workbook>
</file>

<file path=xl/comments1.xml><?xml version="1.0" encoding="utf-8"?>
<comments xmlns="http://schemas.openxmlformats.org/spreadsheetml/2006/main">
  <authors>
    <author>藤原敬</author>
  </authors>
  <commentList>
    <comment ref="G7" authorId="0">
      <text>
        <r>
          <rPr>
            <b/>
            <sz val="9"/>
            <rFont val="ＭＳ Ｐゴシック"/>
            <family val="3"/>
          </rPr>
          <t>藤原敬:FSCのアフリカの認証面積から南アフリカの分を差し引いた</t>
        </r>
      </text>
    </comment>
    <comment ref="G8" authorId="0">
      <text>
        <r>
          <rPr>
            <b/>
            <sz val="9"/>
            <rFont val="ＭＳ Ｐゴシック"/>
            <family val="3"/>
          </rPr>
          <t>藤原敬:</t>
        </r>
        <r>
          <rPr>
            <sz val="9"/>
            <rFont val="ＭＳ Ｐゴシック"/>
            <family val="3"/>
          </rPr>
          <t xml:space="preserve">
FSCアジアの認証面積から日本、韓国、中国を差し引き、MTCC,ELIを加えた</t>
        </r>
      </text>
    </comment>
    <comment ref="G12" authorId="0">
      <text>
        <r>
          <rPr>
            <b/>
            <sz val="9"/>
            <rFont val="ＭＳ Ｐゴシック"/>
            <family val="3"/>
          </rPr>
          <t>藤原敬:</t>
        </r>
        <r>
          <rPr>
            <sz val="9"/>
            <rFont val="ＭＳ Ｐゴシック"/>
            <family val="3"/>
          </rPr>
          <t xml:space="preserve">
南米のFSC認証面積の内チリのものは温帯林と想定して差し引き、ブラジルThe Cerflor（PEFC相互認証） - Brazilian Program of Forest Certification 分を加える</t>
        </r>
      </text>
    </comment>
  </commentList>
</comments>
</file>

<file path=xl/sharedStrings.xml><?xml version="1.0" encoding="utf-8"?>
<sst xmlns="http://schemas.openxmlformats.org/spreadsheetml/2006/main" count="177" uniqueCount="135">
  <si>
    <t>　　地域</t>
  </si>
  <si>
    <t>全森林</t>
  </si>
  <si>
    <t>認証森林</t>
  </si>
  <si>
    <t>FSC</t>
  </si>
  <si>
    <t>PEFC等</t>
  </si>
  <si>
    <t>その他</t>
  </si>
  <si>
    <t>全面積比</t>
  </si>
  <si>
    <t>前年比</t>
  </si>
  <si>
    <t>アフリカ</t>
  </si>
  <si>
    <t>…</t>
  </si>
  <si>
    <t>アジア</t>
  </si>
  <si>
    <t>内日本</t>
  </si>
  <si>
    <t>欧州</t>
  </si>
  <si>
    <t>中北米</t>
  </si>
  <si>
    <t>南米</t>
  </si>
  <si>
    <t>オセアニア</t>
  </si>
  <si>
    <t>合計</t>
  </si>
  <si>
    <t>出典</t>
  </si>
  <si>
    <t>認証森林面積</t>
  </si>
  <si>
    <t>中・韓・日</t>
  </si>
  <si>
    <t>チリ</t>
  </si>
  <si>
    <t>PEFC</t>
  </si>
  <si>
    <t>「その他」に含まれるのは以下の認証森林</t>
  </si>
  <si>
    <t>SGEC</t>
  </si>
  <si>
    <t>日本</t>
  </si>
  <si>
    <t>千ha</t>
  </si>
  <si>
    <t>2009/3現在</t>
  </si>
  <si>
    <t>2009年4月5日取得</t>
  </si>
  <si>
    <t>080523現在</t>
  </si>
  <si>
    <t>Australia</t>
  </si>
  <si>
    <t>8 723 102  </t>
  </si>
  <si>
    <t>Austria</t>
  </si>
  <si>
    <t>1 955 799  </t>
  </si>
  <si>
    <t>Belgium</t>
  </si>
  <si>
    <t>281 052  </t>
  </si>
  <si>
    <t>Brazil</t>
  </si>
  <si>
    <t>882 902  </t>
  </si>
  <si>
    <t>Canada - CSA</t>
  </si>
  <si>
    <t>81 586 835  </t>
  </si>
  <si>
    <t>0  </t>
  </si>
  <si>
    <t>Canada - SFI</t>
  </si>
  <si>
    <t>40 584 455  </t>
  </si>
  <si>
    <t>Canada (PEFC total)</t>
  </si>
  <si>
    <t>122 171 290  </t>
  </si>
  <si>
    <t>Chile</t>
  </si>
  <si>
    <t>1 911 920  </t>
  </si>
  <si>
    <t>China</t>
  </si>
  <si>
    <t>Colombia</t>
  </si>
  <si>
    <t>Czech Republic</t>
  </si>
  <si>
    <t>1 883 149  </t>
  </si>
  <si>
    <t>Denmark</t>
  </si>
  <si>
    <t>215 767  </t>
  </si>
  <si>
    <t>Egypt</t>
  </si>
  <si>
    <t>Estonia</t>
  </si>
  <si>
    <t>Finland</t>
  </si>
  <si>
    <t>20 719 735  </t>
  </si>
  <si>
    <t>France</t>
  </si>
  <si>
    <t>5 299 062  </t>
  </si>
  <si>
    <t>Germany</t>
  </si>
  <si>
    <t>7 330 286  </t>
  </si>
  <si>
    <t>Hungary</t>
  </si>
  <si>
    <t>India</t>
  </si>
  <si>
    <t>Indonesia</t>
  </si>
  <si>
    <t>Ireland</t>
  </si>
  <si>
    <t>Italy</t>
  </si>
  <si>
    <t>702 490  </t>
  </si>
  <si>
    <t>Japan</t>
  </si>
  <si>
    <t>Latvia</t>
  </si>
  <si>
    <t>Lithuania</t>
  </si>
  <si>
    <t>Luxembourg</t>
  </si>
  <si>
    <t>26 202  </t>
  </si>
  <si>
    <t>Malaysia</t>
  </si>
  <si>
    <t>Monaco</t>
  </si>
  <si>
    <t>Morocco</t>
  </si>
  <si>
    <t>Netherlands</t>
  </si>
  <si>
    <t>New Zealand</t>
  </si>
  <si>
    <t>Norway</t>
  </si>
  <si>
    <t>7 559 102  </t>
  </si>
  <si>
    <t>PEFC Council</t>
  </si>
  <si>
    <t>Philippines</t>
  </si>
  <si>
    <t>Poland</t>
  </si>
  <si>
    <t>Portugal</t>
  </si>
  <si>
    <t>Singapore</t>
  </si>
  <si>
    <t>Slovak Republic</t>
  </si>
  <si>
    <t>1 220 576  </t>
  </si>
  <si>
    <t>South Africa</t>
  </si>
  <si>
    <t>South Korea</t>
  </si>
  <si>
    <t>Spain</t>
  </si>
  <si>
    <t>1 083 131  </t>
  </si>
  <si>
    <t>Sweden</t>
  </si>
  <si>
    <t>7 613 134  </t>
  </si>
  <si>
    <t>Switzerland</t>
  </si>
  <si>
    <t>263 443  </t>
  </si>
  <si>
    <t>Turkey</t>
  </si>
  <si>
    <t>UK</t>
  </si>
  <si>
    <t>United Arab Emirates</t>
  </si>
  <si>
    <t>USA - ATFS</t>
  </si>
  <si>
    <t>9 977 841  </t>
  </si>
  <si>
    <t>USA - SFI</t>
  </si>
  <si>
    <t>24 220 392  </t>
  </si>
  <si>
    <t>USA (PEFC total)</t>
  </si>
  <si>
    <t>34 198 233  </t>
  </si>
  <si>
    <t>Total</t>
  </si>
  <si>
    <t xml:space="preserve">224 040 379   </t>
  </si>
  <si>
    <t>NA</t>
  </si>
  <si>
    <t>Europe</t>
  </si>
  <si>
    <t>SA</t>
  </si>
  <si>
    <t>oseania</t>
  </si>
  <si>
    <t xml:space="preserve"> 2009/3/15現在 (2009/4/5取得）</t>
  </si>
  <si>
    <t>内熱帯林</t>
  </si>
  <si>
    <t>全森林面積：FAO　"the Global Forest Resources Assessment 2005"</t>
  </si>
  <si>
    <t>FSC</t>
  </si>
  <si>
    <t>日本についてはhttp://www.forsta.or.jp/(2009/4/5取得）2008年12月現在</t>
  </si>
  <si>
    <t>http://register.pefc.cz/statistics.asp</t>
  </si>
  <si>
    <t>http://www.sgec-eco.org/index.html</t>
  </si>
  <si>
    <t>ELI</t>
  </si>
  <si>
    <t>インドネシア</t>
  </si>
  <si>
    <t>MTCC</t>
  </si>
  <si>
    <t>マレーシア</t>
  </si>
  <si>
    <t>1000ha</t>
  </si>
  <si>
    <t>③/②</t>
  </si>
  <si>
    <t>①</t>
  </si>
  <si>
    <t>②</t>
  </si>
  <si>
    <t>③</t>
  </si>
  <si>
    <t>④</t>
  </si>
  <si>
    <t>⑤</t>
  </si>
  <si>
    <t>⑥</t>
  </si>
  <si>
    <t>…</t>
  </si>
  <si>
    <t>http://www.fsc.org/fileadmin/web-data/public/document_center/powerpoints_graphs/facts_figures/08-12-31_Global_FSC_certificates_-_type_and_distribution_-_FINAL.pdf</t>
  </si>
  <si>
    <t>2008/12現在(2009/4/5取得）</t>
  </si>
  <si>
    <t>南アフリカ</t>
  </si>
  <si>
    <t>チリ</t>
  </si>
  <si>
    <t>http://www.lei.or.id/indonesia/akreditasi.php?cat=19</t>
  </si>
  <si>
    <t>http://www.mtcc.com.my/mttc_scheme_certs_holders%20-%20MC&amp;I(2002).asp#2002</t>
  </si>
  <si>
    <t>世界の認証森林面積の現状（2009年3月）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</si>
</sst>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8"/>
      <name val="ＭＳ Ｐゴシック"/>
      <family val="2"/>
    </font>
  </fonts>
  <fills count="10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2"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2" borderId="4" xfId="0" applyFill="1" applyBorder="1" applyAlignment="1">
      <alignment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2" xfId="0" applyFill="1" applyBorder="1" applyAlignment="1">
      <alignment vertical="center" wrapText="1"/>
    </xf>
    <xf numFmtId="0" fontId="0" fillId="4" borderId="0" xfId="0" applyFill="1" applyBorder="1" applyAlignment="1">
      <alignment vertical="center" wrapText="1"/>
    </xf>
    <xf numFmtId="0" fontId="0" fillId="4" borderId="5" xfId="0" applyFill="1" applyBorder="1" applyAlignment="1">
      <alignment vertical="center" wrapText="1"/>
    </xf>
    <xf numFmtId="0" fontId="0" fillId="4" borderId="4" xfId="0" applyFill="1" applyBorder="1" applyAlignment="1">
      <alignment vertical="center" wrapText="1"/>
    </xf>
    <xf numFmtId="0" fontId="0" fillId="5" borderId="6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0" xfId="0" applyBorder="1" applyAlignment="1">
      <alignment horizontal="right" vertical="center" wrapText="1"/>
    </xf>
    <xf numFmtId="176" fontId="0" fillId="0" borderId="0" xfId="0" applyNumberFormat="1" applyBorder="1" applyAlignment="1">
      <alignment horizontal="right" vertical="center" wrapText="1"/>
    </xf>
    <xf numFmtId="177" fontId="0" fillId="0" borderId="0" xfId="0" applyNumberFormat="1" applyBorder="1" applyAlignment="1">
      <alignment horizontal="right" vertical="center" wrapText="1"/>
    </xf>
    <xf numFmtId="177" fontId="0" fillId="0" borderId="3" xfId="0" applyNumberFormat="1" applyBorder="1" applyAlignment="1">
      <alignment horizontal="right" vertical="center" wrapText="1"/>
    </xf>
    <xf numFmtId="178" fontId="0" fillId="0" borderId="0" xfId="0" applyNumberFormat="1" applyBorder="1" applyAlignment="1">
      <alignment horizontal="right" vertical="center" wrapText="1"/>
    </xf>
    <xf numFmtId="179" fontId="0" fillId="0" borderId="0" xfId="0" applyNumberFormat="1" applyBorder="1" applyAlignment="1">
      <alignment horizontal="right" vertical="center" wrapText="1"/>
    </xf>
    <xf numFmtId="179" fontId="0" fillId="0" borderId="3" xfId="0" applyNumberForma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6" fillId="6" borderId="0" xfId="0" applyFont="1" applyFill="1" applyAlignment="1">
      <alignment horizontal="justify" vertical="center" wrapText="1"/>
    </xf>
    <xf numFmtId="0" fontId="0" fillId="0" borderId="8" xfId="0" applyBorder="1" applyAlignment="1">
      <alignment horizontal="right" vertical="center" wrapText="1"/>
    </xf>
    <xf numFmtId="176" fontId="0" fillId="0" borderId="8" xfId="0" applyNumberFormat="1" applyBorder="1" applyAlignment="1">
      <alignment horizontal="right" vertical="center" wrapText="1"/>
    </xf>
    <xf numFmtId="177" fontId="0" fillId="0" borderId="8" xfId="0" applyNumberFormat="1" applyBorder="1" applyAlignment="1">
      <alignment horizontal="right" vertical="center" wrapText="1"/>
    </xf>
    <xf numFmtId="178" fontId="0" fillId="0" borderId="8" xfId="0" applyNumberFormat="1" applyBorder="1" applyAlignment="1">
      <alignment horizontal="right" vertical="center" wrapText="1"/>
    </xf>
    <xf numFmtId="179" fontId="0" fillId="0" borderId="8" xfId="0" applyNumberFormat="1" applyBorder="1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0" borderId="0" xfId="16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2" fillId="0" borderId="0" xfId="16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7" fillId="7" borderId="0" xfId="0" applyFont="1" applyFill="1" applyAlignment="1">
      <alignment horizontal="justify" vertical="center" wrapText="1"/>
    </xf>
    <xf numFmtId="0" fontId="6" fillId="6" borderId="0" xfId="0" applyFont="1" applyFill="1" applyAlignment="1">
      <alignment horizontal="right" vertical="center" wrapText="1"/>
    </xf>
    <xf numFmtId="0" fontId="6" fillId="6" borderId="0" xfId="0" applyFont="1" applyFill="1" applyAlignment="1">
      <alignment horizontal="center" vertical="center" wrapText="1"/>
    </xf>
    <xf numFmtId="0" fontId="8" fillId="7" borderId="0" xfId="0" applyFont="1" applyFill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176" fontId="0" fillId="0" borderId="3" xfId="0" applyNumberFormat="1" applyBorder="1" applyAlignment="1">
      <alignment horizontal="right" vertical="center" wrapText="1"/>
    </xf>
    <xf numFmtId="178" fontId="0" fillId="0" borderId="3" xfId="0" applyNumberFormat="1" applyBorder="1" applyAlignment="1">
      <alignment horizontal="right" vertical="center" wrapText="1"/>
    </xf>
    <xf numFmtId="176" fontId="0" fillId="0" borderId="0" xfId="0" applyNumberFormat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4" borderId="4" xfId="0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8" borderId="4" xfId="0" applyFill="1" applyBorder="1" applyAlignment="1">
      <alignment horizontal="center" vertical="center" wrapText="1"/>
    </xf>
    <xf numFmtId="0" fontId="0" fillId="8" borderId="0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 wrapText="1"/>
    </xf>
    <xf numFmtId="0" fontId="0" fillId="9" borderId="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16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register.pefc.cz/STATISTICS1.ASP?COUNTRY=Australia&amp;COUNTRY_CODE=21" TargetMode="External" /><Relationship Id="rId3" Type="http://schemas.openxmlformats.org/officeDocument/2006/relationships/hyperlink" Target="http://register.pefc.cz/STATISTICS1.ASP?COUNTRY=Australia&amp;COUNTRY_CODE=21" TargetMode="External" /><Relationship Id="rId4" Type="http://schemas.openxmlformats.org/officeDocument/2006/relationships/hyperlink" Target="http://register.pefc.cz/STATISTICS2.ASP?COUNTRY=Australia&amp;COUNTRY_CODE=21" TargetMode="External" /><Relationship Id="rId5" Type="http://schemas.openxmlformats.org/officeDocument/2006/relationships/hyperlink" Target="http://register.pefc.cz/STATISTICS2.ASP?COUNTRY=Australia&amp;COUNTRY_CODE=21" TargetMode="External" /><Relationship Id="rId6" Type="http://schemas.openxmlformats.org/officeDocument/2006/relationships/image" Target="../media/image2.png" /><Relationship Id="rId7" Type="http://schemas.openxmlformats.org/officeDocument/2006/relationships/hyperlink" Target="http://register.pefc.cz/STATISTICS1.ASP?COUNTRY=Austria&amp;COUNTRY_CODE=06" TargetMode="External" /><Relationship Id="rId8" Type="http://schemas.openxmlformats.org/officeDocument/2006/relationships/hyperlink" Target="http://register.pefc.cz/STATISTICS1.ASP?COUNTRY=Austria&amp;COUNTRY_CODE=06" TargetMode="External" /><Relationship Id="rId9" Type="http://schemas.openxmlformats.org/officeDocument/2006/relationships/hyperlink" Target="http://register.pefc.cz/STATISTICS2.ASP?COUNTRY=Austria&amp;COUNTRY_CODE=06" TargetMode="External" /><Relationship Id="rId10" Type="http://schemas.openxmlformats.org/officeDocument/2006/relationships/hyperlink" Target="http://register.pefc.cz/STATISTICS2.ASP?COUNTRY=Austria&amp;COUNTRY_CODE=06" TargetMode="External" /><Relationship Id="rId11" Type="http://schemas.openxmlformats.org/officeDocument/2006/relationships/image" Target="../media/image3.png" /><Relationship Id="rId12" Type="http://schemas.openxmlformats.org/officeDocument/2006/relationships/hyperlink" Target="http://register.pefc.cz/STATISTICS1.ASP?COUNTRY=Belgium&amp;COUNTRY_CODE=07" TargetMode="External" /><Relationship Id="rId13" Type="http://schemas.openxmlformats.org/officeDocument/2006/relationships/hyperlink" Target="http://register.pefc.cz/STATISTICS1.ASP?COUNTRY=Belgium&amp;COUNTRY_CODE=07" TargetMode="External" /><Relationship Id="rId14" Type="http://schemas.openxmlformats.org/officeDocument/2006/relationships/hyperlink" Target="http://register.pefc.cz/STATISTICS2.ASP?COUNTRY=Belgium&amp;COUNTRY_CODE=07" TargetMode="External" /><Relationship Id="rId15" Type="http://schemas.openxmlformats.org/officeDocument/2006/relationships/hyperlink" Target="http://register.pefc.cz/STATISTICS2.ASP?COUNTRY=Belgium&amp;COUNTRY_CODE=07" TargetMode="External" /><Relationship Id="rId16" Type="http://schemas.openxmlformats.org/officeDocument/2006/relationships/image" Target="../media/image4.png" /><Relationship Id="rId17" Type="http://schemas.openxmlformats.org/officeDocument/2006/relationships/hyperlink" Target="http://register.pefc.cz/STATISTICS1.ASP?COUNTRY=Brazil&amp;COUNTRY_CODE=28" TargetMode="External" /><Relationship Id="rId18" Type="http://schemas.openxmlformats.org/officeDocument/2006/relationships/hyperlink" Target="http://register.pefc.cz/STATISTICS1.ASP?COUNTRY=Brazil&amp;COUNTRY_CODE=28" TargetMode="External" /><Relationship Id="rId19" Type="http://schemas.openxmlformats.org/officeDocument/2006/relationships/hyperlink" Target="http://register.pefc.cz/STATISTICS2.ASP?COUNTRY=Brazil&amp;COUNTRY_CODE=28" TargetMode="External" /><Relationship Id="rId20" Type="http://schemas.openxmlformats.org/officeDocument/2006/relationships/hyperlink" Target="http://register.pefc.cz/STATISTICS2.ASP?COUNTRY=Brazil&amp;COUNTRY_CODE=28" TargetMode="External" /><Relationship Id="rId21" Type="http://schemas.openxmlformats.org/officeDocument/2006/relationships/image" Target="../media/image5.png" /><Relationship Id="rId22" Type="http://schemas.openxmlformats.org/officeDocument/2006/relationships/hyperlink" Target="http://register.pefc.cz/STATISTICS1.ASP?COUNTRY=Canada+%2D+CSA&amp;COUNTRY_CODE=26" TargetMode="External" /><Relationship Id="rId23" Type="http://schemas.openxmlformats.org/officeDocument/2006/relationships/hyperlink" Target="http://register.pefc.cz/STATISTICS1.ASP?COUNTRY=Canada+%2D+CSA&amp;COUNTRY_CODE=26" TargetMode="External" /><Relationship Id="rId24" Type="http://schemas.openxmlformats.org/officeDocument/2006/relationships/hyperlink" Target="http://register.pefc.cz/STATISTICS2.ASP?COUNTRY=Canada+%2D+CSA&amp;COUNTRY_CODE=26" TargetMode="External" /><Relationship Id="rId25" Type="http://schemas.openxmlformats.org/officeDocument/2006/relationships/hyperlink" Target="http://register.pefc.cz/STATISTICS2.ASP?COUNTRY=Canada+%2D+CSA&amp;COUNTRY_CODE=26" TargetMode="External" /><Relationship Id="rId26" Type="http://schemas.openxmlformats.org/officeDocument/2006/relationships/hyperlink" Target="http://register.pefc.cz/STATISTICS1.ASP?COUNTRY=Canada+%2D+SFI&amp;COUNTRY_CODE=81" TargetMode="External" /><Relationship Id="rId27" Type="http://schemas.openxmlformats.org/officeDocument/2006/relationships/hyperlink" Target="http://register.pefc.cz/STATISTICS1.ASP?COUNTRY=Canada+%2D+SFI&amp;COUNTRY_CODE=81" TargetMode="External" /><Relationship Id="rId28" Type="http://schemas.openxmlformats.org/officeDocument/2006/relationships/hyperlink" Target="http://register.pefc.cz/STATISTICS2.ASP?COUNTRY=Canada+%2D+SFI&amp;COUNTRY_CODE=81" TargetMode="External" /><Relationship Id="rId29" Type="http://schemas.openxmlformats.org/officeDocument/2006/relationships/hyperlink" Target="http://register.pefc.cz/STATISTICS2.ASP?COUNTRY=Canada+%2D+SFI&amp;COUNTRY_CODE=81" TargetMode="External" /><Relationship Id="rId30" Type="http://schemas.openxmlformats.org/officeDocument/2006/relationships/hyperlink" Target="http://register.pefc.cz/STATISTICS1.ASP?COUNTRY=Canada+%28PEFC+total%29&amp;COUNTRY_CODE=91" TargetMode="External" /><Relationship Id="rId31" Type="http://schemas.openxmlformats.org/officeDocument/2006/relationships/hyperlink" Target="http://register.pefc.cz/STATISTICS1.ASP?COUNTRY=Canada+%28PEFC+total%29&amp;COUNTRY_CODE=91" TargetMode="External" /><Relationship Id="rId32" Type="http://schemas.openxmlformats.org/officeDocument/2006/relationships/hyperlink" Target="http://register.pefc.cz/STATISTICS2.ASP?COUNTRY=Canada+%28PEFC+total%29&amp;COUNTRY_CODE=91" TargetMode="External" /><Relationship Id="rId33" Type="http://schemas.openxmlformats.org/officeDocument/2006/relationships/hyperlink" Target="http://register.pefc.cz/STATISTICS2.ASP?COUNTRY=Canada+%28PEFC+total%29&amp;COUNTRY_CODE=91" TargetMode="External" /><Relationship Id="rId34" Type="http://schemas.openxmlformats.org/officeDocument/2006/relationships/image" Target="../media/image6.png" /><Relationship Id="rId35" Type="http://schemas.openxmlformats.org/officeDocument/2006/relationships/hyperlink" Target="http://register.pefc.cz/STATISTICS1.ASP?COUNTRY=Chile&amp;COUNTRY_CODE=24" TargetMode="External" /><Relationship Id="rId36" Type="http://schemas.openxmlformats.org/officeDocument/2006/relationships/hyperlink" Target="http://register.pefc.cz/STATISTICS1.ASP?COUNTRY=Chile&amp;COUNTRY_CODE=24" TargetMode="External" /><Relationship Id="rId37" Type="http://schemas.openxmlformats.org/officeDocument/2006/relationships/hyperlink" Target="http://register.pefc.cz/STATISTICS2.ASP?COUNTRY=Chile&amp;COUNTRY_CODE=24" TargetMode="External" /><Relationship Id="rId38" Type="http://schemas.openxmlformats.org/officeDocument/2006/relationships/hyperlink" Target="http://register.pefc.cz/STATISTICS2.ASP?COUNTRY=Chile&amp;COUNTRY_CODE=24" TargetMode="External" /><Relationship Id="rId39" Type="http://schemas.openxmlformats.org/officeDocument/2006/relationships/image" Target="../media/image7.png" /><Relationship Id="rId40" Type="http://schemas.openxmlformats.org/officeDocument/2006/relationships/hyperlink" Target="http://register.pefc.cz/STATISTICS1.ASP?COUNTRY=China&amp;COUNTRY_CODE=33" TargetMode="External" /><Relationship Id="rId41" Type="http://schemas.openxmlformats.org/officeDocument/2006/relationships/hyperlink" Target="http://register.pefc.cz/STATISTICS1.ASP?COUNTRY=China&amp;COUNTRY_CODE=33" TargetMode="External" /><Relationship Id="rId42" Type="http://schemas.openxmlformats.org/officeDocument/2006/relationships/hyperlink" Target="http://register.pefc.cz/STATISTICS2.ASP?COUNTRY=China&amp;COUNTRY_CODE=33" TargetMode="External" /><Relationship Id="rId43" Type="http://schemas.openxmlformats.org/officeDocument/2006/relationships/hyperlink" Target="http://register.pefc.cz/STATISTICS2.ASP?COUNTRY=China&amp;COUNTRY_CODE=33" TargetMode="External" /><Relationship Id="rId44" Type="http://schemas.openxmlformats.org/officeDocument/2006/relationships/image" Target="../media/image8.png" /><Relationship Id="rId45" Type="http://schemas.openxmlformats.org/officeDocument/2006/relationships/hyperlink" Target="http://register.pefc.cz/STATISTICS1.ASP?COUNTRY=Colombia&amp;COUNTRY_CODE=59" TargetMode="External" /><Relationship Id="rId46" Type="http://schemas.openxmlformats.org/officeDocument/2006/relationships/hyperlink" Target="http://register.pefc.cz/STATISTICS1.ASP?COUNTRY=Colombia&amp;COUNTRY_CODE=59" TargetMode="External" /><Relationship Id="rId47" Type="http://schemas.openxmlformats.org/officeDocument/2006/relationships/hyperlink" Target="http://register.pefc.cz/STATISTICS2.ASP?COUNTRY=Colombia&amp;COUNTRY_CODE=59" TargetMode="External" /><Relationship Id="rId48" Type="http://schemas.openxmlformats.org/officeDocument/2006/relationships/hyperlink" Target="http://register.pefc.cz/STATISTICS2.ASP?COUNTRY=Colombia&amp;COUNTRY_CODE=59" TargetMode="External" /><Relationship Id="rId49" Type="http://schemas.openxmlformats.org/officeDocument/2006/relationships/image" Target="../media/image9.png" /><Relationship Id="rId50" Type="http://schemas.openxmlformats.org/officeDocument/2006/relationships/hyperlink" Target="http://register.pefc.cz/STATISTICS1.ASP?COUNTRY=Czech+Republic&amp;COUNTRY_CODE=08" TargetMode="External" /><Relationship Id="rId51" Type="http://schemas.openxmlformats.org/officeDocument/2006/relationships/hyperlink" Target="http://register.pefc.cz/STATISTICS1.ASP?COUNTRY=Czech+Republic&amp;COUNTRY_CODE=08" TargetMode="External" /><Relationship Id="rId52" Type="http://schemas.openxmlformats.org/officeDocument/2006/relationships/hyperlink" Target="http://register.pefc.cz/STATISTICS2.ASP?COUNTRY=Czech+Republic&amp;COUNTRY_CODE=08" TargetMode="External" /><Relationship Id="rId53" Type="http://schemas.openxmlformats.org/officeDocument/2006/relationships/hyperlink" Target="http://register.pefc.cz/STATISTICS2.ASP?COUNTRY=Czech+Republic&amp;COUNTRY_CODE=08" TargetMode="External" /><Relationship Id="rId54" Type="http://schemas.openxmlformats.org/officeDocument/2006/relationships/image" Target="../media/image10.png" /><Relationship Id="rId55" Type="http://schemas.openxmlformats.org/officeDocument/2006/relationships/hyperlink" Target="http://register.pefc.cz/STATISTICS1.ASP?COUNTRY=Denmark&amp;COUNTRY_CODE=09" TargetMode="External" /><Relationship Id="rId56" Type="http://schemas.openxmlformats.org/officeDocument/2006/relationships/hyperlink" Target="http://register.pefc.cz/STATISTICS1.ASP?COUNTRY=Denmark&amp;COUNTRY_CODE=09" TargetMode="External" /><Relationship Id="rId57" Type="http://schemas.openxmlformats.org/officeDocument/2006/relationships/hyperlink" Target="http://register.pefc.cz/STATISTICS2.ASP?COUNTRY=Denmark&amp;COUNTRY_CODE=09" TargetMode="External" /><Relationship Id="rId58" Type="http://schemas.openxmlformats.org/officeDocument/2006/relationships/hyperlink" Target="http://register.pefc.cz/STATISTICS2.ASP?COUNTRY=Denmark&amp;COUNTRY_CODE=09" TargetMode="External" /><Relationship Id="rId59" Type="http://schemas.openxmlformats.org/officeDocument/2006/relationships/image" Target="../media/image11.png" /><Relationship Id="rId60" Type="http://schemas.openxmlformats.org/officeDocument/2006/relationships/hyperlink" Target="http://register.pefc.cz/STATISTICS1.ASP?COUNTRY=Egypt&amp;COUNTRY_CODE=56" TargetMode="External" /><Relationship Id="rId61" Type="http://schemas.openxmlformats.org/officeDocument/2006/relationships/hyperlink" Target="http://register.pefc.cz/STATISTICS1.ASP?COUNTRY=Egypt&amp;COUNTRY_CODE=56" TargetMode="External" /><Relationship Id="rId62" Type="http://schemas.openxmlformats.org/officeDocument/2006/relationships/hyperlink" Target="http://register.pefc.cz/STATISTICS2.ASP?COUNTRY=Egypt&amp;COUNTRY_CODE=56" TargetMode="External" /><Relationship Id="rId63" Type="http://schemas.openxmlformats.org/officeDocument/2006/relationships/hyperlink" Target="http://register.pefc.cz/STATISTICS2.ASP?COUNTRY=Egypt&amp;COUNTRY_CODE=56" TargetMode="External" /><Relationship Id="rId64" Type="http://schemas.openxmlformats.org/officeDocument/2006/relationships/image" Target="../media/image12.png" /><Relationship Id="rId65" Type="http://schemas.openxmlformats.org/officeDocument/2006/relationships/hyperlink" Target="http://register.pefc.cz/STATISTICS1.ASP?COUNTRY=Estonia&amp;COUNTRY_CODE=19" TargetMode="External" /><Relationship Id="rId66" Type="http://schemas.openxmlformats.org/officeDocument/2006/relationships/hyperlink" Target="http://register.pefc.cz/STATISTICS1.ASP?COUNTRY=Estonia&amp;COUNTRY_CODE=19" TargetMode="External" /><Relationship Id="rId67" Type="http://schemas.openxmlformats.org/officeDocument/2006/relationships/hyperlink" Target="http://register.pefc.cz/STATISTICS2.ASP?COUNTRY=Estonia&amp;COUNTRY_CODE=19" TargetMode="External" /><Relationship Id="rId68" Type="http://schemas.openxmlformats.org/officeDocument/2006/relationships/hyperlink" Target="http://register.pefc.cz/STATISTICS2.ASP?COUNTRY=Estonia&amp;COUNTRY_CODE=19" TargetMode="External" /><Relationship Id="rId69" Type="http://schemas.openxmlformats.org/officeDocument/2006/relationships/image" Target="../media/image13.png" /><Relationship Id="rId70" Type="http://schemas.openxmlformats.org/officeDocument/2006/relationships/hyperlink" Target="http://register.pefc.cz/STATISTICS1.ASP?COUNTRY=Finland&amp;COUNTRY_CODE=02" TargetMode="External" /><Relationship Id="rId71" Type="http://schemas.openxmlformats.org/officeDocument/2006/relationships/hyperlink" Target="http://register.pefc.cz/STATISTICS1.ASP?COUNTRY=Finland&amp;COUNTRY_CODE=02" TargetMode="External" /><Relationship Id="rId72" Type="http://schemas.openxmlformats.org/officeDocument/2006/relationships/hyperlink" Target="http://register.pefc.cz/STATISTICS2.ASP?COUNTRY=Finland&amp;COUNTRY_CODE=02" TargetMode="External" /><Relationship Id="rId73" Type="http://schemas.openxmlformats.org/officeDocument/2006/relationships/hyperlink" Target="http://register.pefc.cz/STATISTICS2.ASP?COUNTRY=Finland&amp;COUNTRY_CODE=02" TargetMode="External" /><Relationship Id="rId74" Type="http://schemas.openxmlformats.org/officeDocument/2006/relationships/image" Target="../media/image14.png" /><Relationship Id="rId75" Type="http://schemas.openxmlformats.org/officeDocument/2006/relationships/hyperlink" Target="http://register.pefc.cz/STATISTICS1.ASP?COUNTRY=France&amp;COUNTRY_CODE=10" TargetMode="External" /><Relationship Id="rId76" Type="http://schemas.openxmlformats.org/officeDocument/2006/relationships/hyperlink" Target="http://register.pefc.cz/STATISTICS1.ASP?COUNTRY=France&amp;COUNTRY_CODE=10" TargetMode="External" /><Relationship Id="rId77" Type="http://schemas.openxmlformats.org/officeDocument/2006/relationships/hyperlink" Target="http://register.pefc.cz/STATISTICS2.ASP?COUNTRY=France&amp;COUNTRY_CODE=10" TargetMode="External" /><Relationship Id="rId78" Type="http://schemas.openxmlformats.org/officeDocument/2006/relationships/hyperlink" Target="http://register.pefc.cz/STATISTICS2.ASP?COUNTRY=France&amp;COUNTRY_CODE=10" TargetMode="External" /><Relationship Id="rId79" Type="http://schemas.openxmlformats.org/officeDocument/2006/relationships/image" Target="../media/image15.png" /><Relationship Id="rId80" Type="http://schemas.openxmlformats.org/officeDocument/2006/relationships/hyperlink" Target="http://register.pefc.cz/STATISTICS1.ASP?COUNTRY=Germany&amp;COUNTRY_CODE=04" TargetMode="External" /><Relationship Id="rId81" Type="http://schemas.openxmlformats.org/officeDocument/2006/relationships/hyperlink" Target="http://register.pefc.cz/STATISTICS1.ASP?COUNTRY=Germany&amp;COUNTRY_CODE=04" TargetMode="External" /><Relationship Id="rId82" Type="http://schemas.openxmlformats.org/officeDocument/2006/relationships/hyperlink" Target="http://register.pefc.cz/STATISTICS2.ASP?COUNTRY=Germany&amp;COUNTRY_CODE=04" TargetMode="External" /><Relationship Id="rId83" Type="http://schemas.openxmlformats.org/officeDocument/2006/relationships/hyperlink" Target="http://register.pefc.cz/STATISTICS2.ASP?COUNTRY=Germany&amp;COUNTRY_CODE=04" TargetMode="External" /><Relationship Id="rId84" Type="http://schemas.openxmlformats.org/officeDocument/2006/relationships/image" Target="../media/image16.png" /><Relationship Id="rId85" Type="http://schemas.openxmlformats.org/officeDocument/2006/relationships/hyperlink" Target="http://register.pefc.cz/STATISTICS1.ASP?COUNTRY=Hungary&amp;COUNTRY_CODE=57" TargetMode="External" /><Relationship Id="rId86" Type="http://schemas.openxmlformats.org/officeDocument/2006/relationships/hyperlink" Target="http://register.pefc.cz/STATISTICS1.ASP?COUNTRY=Hungary&amp;COUNTRY_CODE=57" TargetMode="External" /><Relationship Id="rId87" Type="http://schemas.openxmlformats.org/officeDocument/2006/relationships/hyperlink" Target="http://register.pefc.cz/STATISTICS2.ASP?COUNTRY=Hungary&amp;COUNTRY_CODE=57" TargetMode="External" /><Relationship Id="rId88" Type="http://schemas.openxmlformats.org/officeDocument/2006/relationships/hyperlink" Target="http://register.pefc.cz/STATISTICS2.ASP?COUNTRY=Hungary&amp;COUNTRY_CODE=57" TargetMode="External" /><Relationship Id="rId89" Type="http://schemas.openxmlformats.org/officeDocument/2006/relationships/image" Target="../media/image17.png" /><Relationship Id="rId90" Type="http://schemas.openxmlformats.org/officeDocument/2006/relationships/hyperlink" Target="http://register.pefc.cz/STATISTICS1.ASP?COUNTRY=India&amp;COUNTRY_CODE=36" TargetMode="External" /><Relationship Id="rId91" Type="http://schemas.openxmlformats.org/officeDocument/2006/relationships/hyperlink" Target="http://register.pefc.cz/STATISTICS1.ASP?COUNTRY=India&amp;COUNTRY_CODE=36" TargetMode="External" /><Relationship Id="rId92" Type="http://schemas.openxmlformats.org/officeDocument/2006/relationships/hyperlink" Target="http://register.pefc.cz/STATISTICS2.ASP?COUNTRY=India&amp;COUNTRY_CODE=36" TargetMode="External" /><Relationship Id="rId93" Type="http://schemas.openxmlformats.org/officeDocument/2006/relationships/hyperlink" Target="http://register.pefc.cz/STATISTICS2.ASP?COUNTRY=India&amp;COUNTRY_CODE=36" TargetMode="External" /><Relationship Id="rId94" Type="http://schemas.openxmlformats.org/officeDocument/2006/relationships/image" Target="../media/image18.png" /><Relationship Id="rId95" Type="http://schemas.openxmlformats.org/officeDocument/2006/relationships/hyperlink" Target="http://register.pefc.cz/STATISTICS1.ASP?COUNTRY=Indonesia&amp;COUNTRY_CODE=52" TargetMode="External" /><Relationship Id="rId96" Type="http://schemas.openxmlformats.org/officeDocument/2006/relationships/hyperlink" Target="http://register.pefc.cz/STATISTICS1.ASP?COUNTRY=Indonesia&amp;COUNTRY_CODE=52" TargetMode="External" /><Relationship Id="rId97" Type="http://schemas.openxmlformats.org/officeDocument/2006/relationships/hyperlink" Target="http://register.pefc.cz/STATISTICS2.ASP?COUNTRY=Indonesia&amp;COUNTRY_CODE=52" TargetMode="External" /><Relationship Id="rId98" Type="http://schemas.openxmlformats.org/officeDocument/2006/relationships/hyperlink" Target="http://register.pefc.cz/STATISTICS2.ASP?COUNTRY=Indonesia&amp;COUNTRY_CODE=52" TargetMode="External" /><Relationship Id="rId99" Type="http://schemas.openxmlformats.org/officeDocument/2006/relationships/image" Target="../media/image19.png" /><Relationship Id="rId100" Type="http://schemas.openxmlformats.org/officeDocument/2006/relationships/hyperlink" Target="http://register.pefc.cz/STATISTICS1.ASP?COUNTRY=Ireland&amp;COUNTRY_CODE=17" TargetMode="External" /><Relationship Id="rId101" Type="http://schemas.openxmlformats.org/officeDocument/2006/relationships/hyperlink" Target="http://register.pefc.cz/STATISTICS1.ASP?COUNTRY=Ireland&amp;COUNTRY_CODE=17" TargetMode="External" /><Relationship Id="rId102" Type="http://schemas.openxmlformats.org/officeDocument/2006/relationships/hyperlink" Target="http://register.pefc.cz/STATISTICS2.ASP?COUNTRY=Ireland&amp;COUNTRY_CODE=17" TargetMode="External" /><Relationship Id="rId103" Type="http://schemas.openxmlformats.org/officeDocument/2006/relationships/hyperlink" Target="http://register.pefc.cz/STATISTICS2.ASP?COUNTRY=Ireland&amp;COUNTRY_CODE=17" TargetMode="External" /><Relationship Id="rId104" Type="http://schemas.openxmlformats.org/officeDocument/2006/relationships/image" Target="../media/image20.png" /><Relationship Id="rId105" Type="http://schemas.openxmlformats.org/officeDocument/2006/relationships/hyperlink" Target="http://register.pefc.cz/STATISTICS1.ASP?COUNTRY=Italy&amp;COUNTRY_CODE=18" TargetMode="External" /><Relationship Id="rId106" Type="http://schemas.openxmlformats.org/officeDocument/2006/relationships/hyperlink" Target="http://register.pefc.cz/STATISTICS1.ASP?COUNTRY=Italy&amp;COUNTRY_CODE=18" TargetMode="External" /><Relationship Id="rId107" Type="http://schemas.openxmlformats.org/officeDocument/2006/relationships/hyperlink" Target="http://register.pefc.cz/STATISTICS2.ASP?COUNTRY=Italy&amp;COUNTRY_CODE=18" TargetMode="External" /><Relationship Id="rId108" Type="http://schemas.openxmlformats.org/officeDocument/2006/relationships/hyperlink" Target="http://register.pefc.cz/STATISTICS2.ASP?COUNTRY=Italy&amp;COUNTRY_CODE=18" TargetMode="External" /><Relationship Id="rId109" Type="http://schemas.openxmlformats.org/officeDocument/2006/relationships/image" Target="../media/image21.png" /><Relationship Id="rId110" Type="http://schemas.openxmlformats.org/officeDocument/2006/relationships/hyperlink" Target="http://register.pefc.cz/STATISTICS1.ASP?COUNTRY=Japan&amp;COUNTRY_CODE=31" TargetMode="External" /><Relationship Id="rId111" Type="http://schemas.openxmlformats.org/officeDocument/2006/relationships/hyperlink" Target="http://register.pefc.cz/STATISTICS1.ASP?COUNTRY=Japan&amp;COUNTRY_CODE=31" TargetMode="External" /><Relationship Id="rId112" Type="http://schemas.openxmlformats.org/officeDocument/2006/relationships/hyperlink" Target="http://register.pefc.cz/STATISTICS2.ASP?COUNTRY=Japan&amp;COUNTRY_CODE=31" TargetMode="External" /><Relationship Id="rId113" Type="http://schemas.openxmlformats.org/officeDocument/2006/relationships/hyperlink" Target="http://register.pefc.cz/STATISTICS2.ASP?COUNTRY=Japan&amp;COUNTRY_CODE=31" TargetMode="External" /><Relationship Id="rId114" Type="http://schemas.openxmlformats.org/officeDocument/2006/relationships/image" Target="../media/image22.png" /><Relationship Id="rId115" Type="http://schemas.openxmlformats.org/officeDocument/2006/relationships/hyperlink" Target="http://register.pefc.cz/STATISTICS1.ASP?COUNTRY=Latvia&amp;COUNTRY_CODE=12" TargetMode="External" /><Relationship Id="rId116" Type="http://schemas.openxmlformats.org/officeDocument/2006/relationships/hyperlink" Target="http://register.pefc.cz/STATISTICS1.ASP?COUNTRY=Latvia&amp;COUNTRY_CODE=12" TargetMode="External" /><Relationship Id="rId117" Type="http://schemas.openxmlformats.org/officeDocument/2006/relationships/hyperlink" Target="http://register.pefc.cz/STATISTICS2.ASP?COUNTRY=Latvia&amp;COUNTRY_CODE=12" TargetMode="External" /><Relationship Id="rId118" Type="http://schemas.openxmlformats.org/officeDocument/2006/relationships/hyperlink" Target="http://register.pefc.cz/STATISTICS2.ASP?COUNTRY=Latvia&amp;COUNTRY_CODE=12" TargetMode="External" /><Relationship Id="rId119" Type="http://schemas.openxmlformats.org/officeDocument/2006/relationships/image" Target="../media/image23.png" /><Relationship Id="rId120" Type="http://schemas.openxmlformats.org/officeDocument/2006/relationships/hyperlink" Target="http://register.pefc.cz/STATISTICS1.ASP?COUNTRY=Lithuania&amp;COUNTRY_CODE=20" TargetMode="External" /><Relationship Id="rId121" Type="http://schemas.openxmlformats.org/officeDocument/2006/relationships/hyperlink" Target="http://register.pefc.cz/STATISTICS1.ASP?COUNTRY=Lithuania&amp;COUNTRY_CODE=20" TargetMode="External" /><Relationship Id="rId122" Type="http://schemas.openxmlformats.org/officeDocument/2006/relationships/hyperlink" Target="http://register.pefc.cz/STATISTICS2.ASP?COUNTRY=Lithuania&amp;COUNTRY_CODE=20" TargetMode="External" /><Relationship Id="rId123" Type="http://schemas.openxmlformats.org/officeDocument/2006/relationships/hyperlink" Target="http://register.pefc.cz/STATISTICS2.ASP?COUNTRY=Lithuania&amp;COUNTRY_CODE=20" TargetMode="External" /><Relationship Id="rId124" Type="http://schemas.openxmlformats.org/officeDocument/2006/relationships/image" Target="../media/image24.png" /><Relationship Id="rId125" Type="http://schemas.openxmlformats.org/officeDocument/2006/relationships/hyperlink" Target="http://register.pefc.cz/STATISTICS1.ASP?COUNTRY=Luxembourg&amp;COUNTRY_CODE=22" TargetMode="External" /><Relationship Id="rId126" Type="http://schemas.openxmlformats.org/officeDocument/2006/relationships/hyperlink" Target="http://register.pefc.cz/STATISTICS1.ASP?COUNTRY=Luxembourg&amp;COUNTRY_CODE=22" TargetMode="External" /><Relationship Id="rId127" Type="http://schemas.openxmlformats.org/officeDocument/2006/relationships/hyperlink" Target="http://register.pefc.cz/STATISTICS2.ASP?COUNTRY=Luxembourg&amp;COUNTRY_CODE=22" TargetMode="External" /><Relationship Id="rId128" Type="http://schemas.openxmlformats.org/officeDocument/2006/relationships/hyperlink" Target="http://register.pefc.cz/STATISTICS2.ASP?COUNTRY=Luxembourg&amp;COUNTRY_CODE=22" TargetMode="External" /><Relationship Id="rId129" Type="http://schemas.openxmlformats.org/officeDocument/2006/relationships/image" Target="../media/image25.png" /><Relationship Id="rId130" Type="http://schemas.openxmlformats.org/officeDocument/2006/relationships/hyperlink" Target="http://register.pefc.cz/STATISTICS1.ASP?COUNTRY=Malaysia&amp;COUNTRY_CODE=34" TargetMode="External" /><Relationship Id="rId131" Type="http://schemas.openxmlformats.org/officeDocument/2006/relationships/hyperlink" Target="http://register.pefc.cz/STATISTICS1.ASP?COUNTRY=Malaysia&amp;COUNTRY_CODE=34" TargetMode="External" /><Relationship Id="rId132" Type="http://schemas.openxmlformats.org/officeDocument/2006/relationships/hyperlink" Target="http://register.pefc.cz/STATISTICS2.ASP?COUNTRY=Malaysia&amp;COUNTRY_CODE=34" TargetMode="External" /><Relationship Id="rId133" Type="http://schemas.openxmlformats.org/officeDocument/2006/relationships/hyperlink" Target="http://register.pefc.cz/STATISTICS2.ASP?COUNTRY=Malaysia&amp;COUNTRY_CODE=34" TargetMode="External" /><Relationship Id="rId134" Type="http://schemas.openxmlformats.org/officeDocument/2006/relationships/image" Target="../media/image26.png" /><Relationship Id="rId135" Type="http://schemas.openxmlformats.org/officeDocument/2006/relationships/hyperlink" Target="http://register.pefc.cz/STATISTICS1.ASP?COUNTRY=Monaco&amp;COUNTRY_CODE=40" TargetMode="External" /><Relationship Id="rId136" Type="http://schemas.openxmlformats.org/officeDocument/2006/relationships/hyperlink" Target="http://register.pefc.cz/STATISTICS1.ASP?COUNTRY=Monaco&amp;COUNTRY_CODE=40" TargetMode="External" /><Relationship Id="rId137" Type="http://schemas.openxmlformats.org/officeDocument/2006/relationships/hyperlink" Target="http://register.pefc.cz/STATISTICS2.ASP?COUNTRY=Monaco&amp;COUNTRY_CODE=40" TargetMode="External" /><Relationship Id="rId138" Type="http://schemas.openxmlformats.org/officeDocument/2006/relationships/hyperlink" Target="http://register.pefc.cz/STATISTICS2.ASP?COUNTRY=Monaco&amp;COUNTRY_CODE=40" TargetMode="External" /><Relationship Id="rId139" Type="http://schemas.openxmlformats.org/officeDocument/2006/relationships/image" Target="../media/image27.png" /><Relationship Id="rId140" Type="http://schemas.openxmlformats.org/officeDocument/2006/relationships/hyperlink" Target="http://register.pefc.cz/STATISTICS1.ASP?COUNTRY=Morocco&amp;COUNTRY_CODE=35" TargetMode="External" /><Relationship Id="rId141" Type="http://schemas.openxmlformats.org/officeDocument/2006/relationships/hyperlink" Target="http://register.pefc.cz/STATISTICS1.ASP?COUNTRY=Morocco&amp;COUNTRY_CODE=35" TargetMode="External" /><Relationship Id="rId142" Type="http://schemas.openxmlformats.org/officeDocument/2006/relationships/hyperlink" Target="http://register.pefc.cz/STATISTICS2.ASP?COUNTRY=Morocco&amp;COUNTRY_CODE=35" TargetMode="External" /><Relationship Id="rId143" Type="http://schemas.openxmlformats.org/officeDocument/2006/relationships/hyperlink" Target="http://register.pefc.cz/STATISTICS2.ASP?COUNTRY=Morocco&amp;COUNTRY_CODE=35" TargetMode="External" /><Relationship Id="rId144" Type="http://schemas.openxmlformats.org/officeDocument/2006/relationships/image" Target="../media/image28.png" /><Relationship Id="rId145" Type="http://schemas.openxmlformats.org/officeDocument/2006/relationships/hyperlink" Target="http://register.pefc.cz/STATISTICS1.ASP?COUNTRY=Netherlands&amp;COUNTRY_CODE=30" TargetMode="External" /><Relationship Id="rId146" Type="http://schemas.openxmlformats.org/officeDocument/2006/relationships/hyperlink" Target="http://register.pefc.cz/STATISTICS1.ASP?COUNTRY=Netherlands&amp;COUNTRY_CODE=30" TargetMode="External" /><Relationship Id="rId147" Type="http://schemas.openxmlformats.org/officeDocument/2006/relationships/hyperlink" Target="http://register.pefc.cz/STATISTICS2.ASP?COUNTRY=Netherlands&amp;COUNTRY_CODE=30" TargetMode="External" /><Relationship Id="rId148" Type="http://schemas.openxmlformats.org/officeDocument/2006/relationships/hyperlink" Target="http://register.pefc.cz/STATISTICS2.ASP?COUNTRY=Netherlands&amp;COUNTRY_CODE=30" TargetMode="External" /><Relationship Id="rId149" Type="http://schemas.openxmlformats.org/officeDocument/2006/relationships/image" Target="../media/image29.png" /><Relationship Id="rId150" Type="http://schemas.openxmlformats.org/officeDocument/2006/relationships/hyperlink" Target="http://register.pefc.cz/STATISTICS1.ASP?COUNTRY=New+Zealand&amp;COUNTRY_CODE=38" TargetMode="External" /><Relationship Id="rId151" Type="http://schemas.openxmlformats.org/officeDocument/2006/relationships/hyperlink" Target="http://register.pefc.cz/STATISTICS1.ASP?COUNTRY=New+Zealand&amp;COUNTRY_CODE=38" TargetMode="External" /><Relationship Id="rId152" Type="http://schemas.openxmlformats.org/officeDocument/2006/relationships/hyperlink" Target="http://register.pefc.cz/STATISTICS2.ASP?COUNTRY=New+Zealand&amp;COUNTRY_CODE=38" TargetMode="External" /><Relationship Id="rId153" Type="http://schemas.openxmlformats.org/officeDocument/2006/relationships/hyperlink" Target="http://register.pefc.cz/STATISTICS2.ASP?COUNTRY=New+Zealand&amp;COUNTRY_CODE=38" TargetMode="External" /><Relationship Id="rId154" Type="http://schemas.openxmlformats.org/officeDocument/2006/relationships/image" Target="../media/image30.png" /><Relationship Id="rId155" Type="http://schemas.openxmlformats.org/officeDocument/2006/relationships/hyperlink" Target="http://register.pefc.cz/STATISTICS1.ASP?COUNTRY=Norway&amp;COUNTRY_CODE=03" TargetMode="External" /><Relationship Id="rId156" Type="http://schemas.openxmlformats.org/officeDocument/2006/relationships/hyperlink" Target="http://register.pefc.cz/STATISTICS1.ASP?COUNTRY=Norway&amp;COUNTRY_CODE=03" TargetMode="External" /><Relationship Id="rId157" Type="http://schemas.openxmlformats.org/officeDocument/2006/relationships/hyperlink" Target="http://register.pefc.cz/STATISTICS2.ASP?COUNTRY=Norway&amp;COUNTRY_CODE=03" TargetMode="External" /><Relationship Id="rId158" Type="http://schemas.openxmlformats.org/officeDocument/2006/relationships/hyperlink" Target="http://register.pefc.cz/STATISTICS2.ASP?COUNTRY=Norway&amp;COUNTRY_CODE=03" TargetMode="External" /><Relationship Id="rId159" Type="http://schemas.openxmlformats.org/officeDocument/2006/relationships/image" Target="../media/image31.png" /><Relationship Id="rId160" Type="http://schemas.openxmlformats.org/officeDocument/2006/relationships/hyperlink" Target="http://register.pefc.cz/STATISTICS1.ASP?COUNTRY=PEFC+Council&amp;COUNTRY_CODE=01" TargetMode="External" /><Relationship Id="rId161" Type="http://schemas.openxmlformats.org/officeDocument/2006/relationships/hyperlink" Target="http://register.pefc.cz/STATISTICS1.ASP?COUNTRY=PEFC+Council&amp;COUNTRY_CODE=01" TargetMode="External" /><Relationship Id="rId162" Type="http://schemas.openxmlformats.org/officeDocument/2006/relationships/hyperlink" Target="http://register.pefc.cz/STATISTICS2.ASP?COUNTRY=PEFC+Council&amp;COUNTRY_CODE=01" TargetMode="External" /><Relationship Id="rId163" Type="http://schemas.openxmlformats.org/officeDocument/2006/relationships/hyperlink" Target="http://register.pefc.cz/STATISTICS2.ASP?COUNTRY=PEFC+Council&amp;COUNTRY_CODE=01" TargetMode="External" /><Relationship Id="rId164" Type="http://schemas.openxmlformats.org/officeDocument/2006/relationships/image" Target="../media/image32.png" /><Relationship Id="rId165" Type="http://schemas.openxmlformats.org/officeDocument/2006/relationships/hyperlink" Target="http://register.pefc.cz/STATISTICS1.ASP?COUNTRY=Philippines&amp;COUNTRY_CODE=51" TargetMode="External" /><Relationship Id="rId166" Type="http://schemas.openxmlformats.org/officeDocument/2006/relationships/hyperlink" Target="http://register.pefc.cz/STATISTICS1.ASP?COUNTRY=Philippines&amp;COUNTRY_CODE=51" TargetMode="External" /><Relationship Id="rId167" Type="http://schemas.openxmlformats.org/officeDocument/2006/relationships/hyperlink" Target="http://register.pefc.cz/STATISTICS2.ASP?COUNTRY=Philippines&amp;COUNTRY_CODE=51" TargetMode="External" /><Relationship Id="rId168" Type="http://schemas.openxmlformats.org/officeDocument/2006/relationships/hyperlink" Target="http://register.pefc.cz/STATISTICS2.ASP?COUNTRY=Philippines&amp;COUNTRY_CODE=51" TargetMode="External" /><Relationship Id="rId169" Type="http://schemas.openxmlformats.org/officeDocument/2006/relationships/image" Target="../media/image33.png" /><Relationship Id="rId170" Type="http://schemas.openxmlformats.org/officeDocument/2006/relationships/hyperlink" Target="http://register.pefc.cz/STATISTICS1.ASP?COUNTRY=Poland&amp;COUNTRY_CODE=32" TargetMode="External" /><Relationship Id="rId171" Type="http://schemas.openxmlformats.org/officeDocument/2006/relationships/hyperlink" Target="http://register.pefc.cz/STATISTICS1.ASP?COUNTRY=Poland&amp;COUNTRY_CODE=32" TargetMode="External" /><Relationship Id="rId172" Type="http://schemas.openxmlformats.org/officeDocument/2006/relationships/hyperlink" Target="http://register.pefc.cz/STATISTICS2.ASP?COUNTRY=Poland&amp;COUNTRY_CODE=32" TargetMode="External" /><Relationship Id="rId173" Type="http://schemas.openxmlformats.org/officeDocument/2006/relationships/hyperlink" Target="http://register.pefc.cz/STATISTICS2.ASP?COUNTRY=Poland&amp;COUNTRY_CODE=32" TargetMode="External" /><Relationship Id="rId174" Type="http://schemas.openxmlformats.org/officeDocument/2006/relationships/image" Target="../media/image34.png" /><Relationship Id="rId175" Type="http://schemas.openxmlformats.org/officeDocument/2006/relationships/hyperlink" Target="http://register.pefc.cz/STATISTICS1.ASP?COUNTRY=Portugal&amp;COUNTRY_CODE=13" TargetMode="External" /><Relationship Id="rId176" Type="http://schemas.openxmlformats.org/officeDocument/2006/relationships/hyperlink" Target="http://register.pefc.cz/STATISTICS1.ASP?COUNTRY=Portugal&amp;COUNTRY_CODE=13" TargetMode="External" /><Relationship Id="rId177" Type="http://schemas.openxmlformats.org/officeDocument/2006/relationships/hyperlink" Target="http://register.pefc.cz/STATISTICS2.ASP?COUNTRY=Portugal&amp;COUNTRY_CODE=13" TargetMode="External" /><Relationship Id="rId178" Type="http://schemas.openxmlformats.org/officeDocument/2006/relationships/hyperlink" Target="http://register.pefc.cz/STATISTICS2.ASP?COUNTRY=Portugal&amp;COUNTRY_CODE=13" TargetMode="External" /><Relationship Id="rId179" Type="http://schemas.openxmlformats.org/officeDocument/2006/relationships/image" Target="../media/image35.png" /><Relationship Id="rId180" Type="http://schemas.openxmlformats.org/officeDocument/2006/relationships/hyperlink" Target="http://register.pefc.cz/STATISTICS1.ASP?COUNTRY=Singapore&amp;COUNTRY_CODE=53" TargetMode="External" /><Relationship Id="rId181" Type="http://schemas.openxmlformats.org/officeDocument/2006/relationships/hyperlink" Target="http://register.pefc.cz/STATISTICS1.ASP?COUNTRY=Singapore&amp;COUNTRY_CODE=53" TargetMode="External" /><Relationship Id="rId182" Type="http://schemas.openxmlformats.org/officeDocument/2006/relationships/hyperlink" Target="http://register.pefc.cz/STATISTICS2.ASP?COUNTRY=Singapore&amp;COUNTRY_CODE=53" TargetMode="External" /><Relationship Id="rId183" Type="http://schemas.openxmlformats.org/officeDocument/2006/relationships/hyperlink" Target="http://register.pefc.cz/STATISTICS2.ASP?COUNTRY=Singapore&amp;COUNTRY_CODE=53" TargetMode="External" /><Relationship Id="rId184" Type="http://schemas.openxmlformats.org/officeDocument/2006/relationships/image" Target="../media/image36.png" /><Relationship Id="rId185" Type="http://schemas.openxmlformats.org/officeDocument/2006/relationships/hyperlink" Target="http://register.pefc.cz/STATISTICS1.ASP?COUNTRY=Slovak+Republic&amp;COUNTRY_CODE=23" TargetMode="External" /><Relationship Id="rId186" Type="http://schemas.openxmlformats.org/officeDocument/2006/relationships/hyperlink" Target="http://register.pefc.cz/STATISTICS1.ASP?COUNTRY=Slovak+Republic&amp;COUNTRY_CODE=23" TargetMode="External" /><Relationship Id="rId187" Type="http://schemas.openxmlformats.org/officeDocument/2006/relationships/hyperlink" Target="http://register.pefc.cz/STATISTICS2.ASP?COUNTRY=Slovak+Republic&amp;COUNTRY_CODE=23" TargetMode="External" /><Relationship Id="rId188" Type="http://schemas.openxmlformats.org/officeDocument/2006/relationships/hyperlink" Target="http://register.pefc.cz/STATISTICS2.ASP?COUNTRY=Slovak+Republic&amp;COUNTRY_CODE=23" TargetMode="External" /><Relationship Id="rId189" Type="http://schemas.openxmlformats.org/officeDocument/2006/relationships/image" Target="../media/image37.png" /><Relationship Id="rId190" Type="http://schemas.openxmlformats.org/officeDocument/2006/relationships/hyperlink" Target="http://register.pefc.cz/STATISTICS1.ASP?COUNTRY=South+Africa&amp;COUNTRY_CODE=60" TargetMode="External" /><Relationship Id="rId191" Type="http://schemas.openxmlformats.org/officeDocument/2006/relationships/hyperlink" Target="http://register.pefc.cz/STATISTICS1.ASP?COUNTRY=South+Africa&amp;COUNTRY_CODE=60" TargetMode="External" /><Relationship Id="rId192" Type="http://schemas.openxmlformats.org/officeDocument/2006/relationships/hyperlink" Target="http://register.pefc.cz/STATISTICS2.ASP?COUNTRY=South+Africa&amp;COUNTRY_CODE=60" TargetMode="External" /><Relationship Id="rId193" Type="http://schemas.openxmlformats.org/officeDocument/2006/relationships/hyperlink" Target="http://register.pefc.cz/STATISTICS2.ASP?COUNTRY=South+Africa&amp;COUNTRY_CODE=60" TargetMode="External" /><Relationship Id="rId194" Type="http://schemas.openxmlformats.org/officeDocument/2006/relationships/image" Target="../media/image38.png" /><Relationship Id="rId195" Type="http://schemas.openxmlformats.org/officeDocument/2006/relationships/hyperlink" Target="http://register.pefc.cz/STATISTICS1.ASP?COUNTRY=South+Korea&amp;COUNTRY_CODE=55" TargetMode="External" /><Relationship Id="rId196" Type="http://schemas.openxmlformats.org/officeDocument/2006/relationships/hyperlink" Target="http://register.pefc.cz/STATISTICS1.ASP?COUNTRY=South+Korea&amp;COUNTRY_CODE=55" TargetMode="External" /><Relationship Id="rId197" Type="http://schemas.openxmlformats.org/officeDocument/2006/relationships/hyperlink" Target="http://register.pefc.cz/STATISTICS2.ASP?COUNTRY=South+Korea&amp;COUNTRY_CODE=55" TargetMode="External" /><Relationship Id="rId198" Type="http://schemas.openxmlformats.org/officeDocument/2006/relationships/hyperlink" Target="http://register.pefc.cz/STATISTICS2.ASP?COUNTRY=South+Korea&amp;COUNTRY_CODE=55" TargetMode="External" /><Relationship Id="rId199" Type="http://schemas.openxmlformats.org/officeDocument/2006/relationships/image" Target="../media/image39.png" /><Relationship Id="rId200" Type="http://schemas.openxmlformats.org/officeDocument/2006/relationships/hyperlink" Target="http://register.pefc.cz/STATISTICS1.ASP?COUNTRY=Spain&amp;COUNTRY_CODE=14" TargetMode="External" /><Relationship Id="rId201" Type="http://schemas.openxmlformats.org/officeDocument/2006/relationships/hyperlink" Target="http://register.pefc.cz/STATISTICS1.ASP?COUNTRY=Spain&amp;COUNTRY_CODE=14" TargetMode="External" /><Relationship Id="rId202" Type="http://schemas.openxmlformats.org/officeDocument/2006/relationships/hyperlink" Target="http://register.pefc.cz/STATISTICS2.ASP?COUNTRY=Spain&amp;COUNTRY_CODE=14" TargetMode="External" /><Relationship Id="rId203" Type="http://schemas.openxmlformats.org/officeDocument/2006/relationships/hyperlink" Target="http://register.pefc.cz/STATISTICS2.ASP?COUNTRY=Spain&amp;COUNTRY_CODE=14" TargetMode="External" /><Relationship Id="rId204" Type="http://schemas.openxmlformats.org/officeDocument/2006/relationships/image" Target="../media/image40.png" /><Relationship Id="rId205" Type="http://schemas.openxmlformats.org/officeDocument/2006/relationships/hyperlink" Target="http://register.pefc.cz/STATISTICS1.ASP?COUNTRY=Sweden&amp;COUNTRY_CODE=05" TargetMode="External" /><Relationship Id="rId206" Type="http://schemas.openxmlformats.org/officeDocument/2006/relationships/hyperlink" Target="http://register.pefc.cz/STATISTICS1.ASP?COUNTRY=Sweden&amp;COUNTRY_CODE=05" TargetMode="External" /><Relationship Id="rId207" Type="http://schemas.openxmlformats.org/officeDocument/2006/relationships/hyperlink" Target="http://register.pefc.cz/STATISTICS2.ASP?COUNTRY=Sweden&amp;COUNTRY_CODE=05" TargetMode="External" /><Relationship Id="rId208" Type="http://schemas.openxmlformats.org/officeDocument/2006/relationships/hyperlink" Target="http://register.pefc.cz/STATISTICS2.ASP?COUNTRY=Sweden&amp;COUNTRY_CODE=05" TargetMode="External" /><Relationship Id="rId209" Type="http://schemas.openxmlformats.org/officeDocument/2006/relationships/image" Target="../media/image41.png" /><Relationship Id="rId210" Type="http://schemas.openxmlformats.org/officeDocument/2006/relationships/hyperlink" Target="http://register.pefc.cz/STATISTICS1.ASP?COUNTRY=Switzerland&amp;COUNTRY_CODE=15" TargetMode="External" /><Relationship Id="rId211" Type="http://schemas.openxmlformats.org/officeDocument/2006/relationships/hyperlink" Target="http://register.pefc.cz/STATISTICS1.ASP?COUNTRY=Switzerland&amp;COUNTRY_CODE=15" TargetMode="External" /><Relationship Id="rId212" Type="http://schemas.openxmlformats.org/officeDocument/2006/relationships/hyperlink" Target="http://register.pefc.cz/STATISTICS2.ASP?COUNTRY=Switzerland&amp;COUNTRY_CODE=15" TargetMode="External" /><Relationship Id="rId213" Type="http://schemas.openxmlformats.org/officeDocument/2006/relationships/hyperlink" Target="http://register.pefc.cz/STATISTICS2.ASP?COUNTRY=Switzerland&amp;COUNTRY_CODE=15" TargetMode="External" /><Relationship Id="rId214" Type="http://schemas.openxmlformats.org/officeDocument/2006/relationships/image" Target="../media/image42.png" /><Relationship Id="rId215" Type="http://schemas.openxmlformats.org/officeDocument/2006/relationships/hyperlink" Target="http://register.pefc.cz/STATISTICS1.ASP?COUNTRY=Turkey&amp;COUNTRY_CODE=58" TargetMode="External" /><Relationship Id="rId216" Type="http://schemas.openxmlformats.org/officeDocument/2006/relationships/hyperlink" Target="http://register.pefc.cz/STATISTICS1.ASP?COUNTRY=Turkey&amp;COUNTRY_CODE=58" TargetMode="External" /><Relationship Id="rId217" Type="http://schemas.openxmlformats.org/officeDocument/2006/relationships/hyperlink" Target="http://register.pefc.cz/STATISTICS2.ASP?COUNTRY=Turkey&amp;COUNTRY_CODE=58" TargetMode="External" /><Relationship Id="rId218" Type="http://schemas.openxmlformats.org/officeDocument/2006/relationships/hyperlink" Target="http://register.pefc.cz/STATISTICS2.ASP?COUNTRY=Turkey&amp;COUNTRY_CODE=58" TargetMode="External" /><Relationship Id="rId219" Type="http://schemas.openxmlformats.org/officeDocument/2006/relationships/image" Target="../media/image43.png" /><Relationship Id="rId220" Type="http://schemas.openxmlformats.org/officeDocument/2006/relationships/hyperlink" Target="http://register.pefc.cz/STATISTICS1.ASP?COUNTRY=UK&amp;COUNTRY_CODE=16" TargetMode="External" /><Relationship Id="rId221" Type="http://schemas.openxmlformats.org/officeDocument/2006/relationships/hyperlink" Target="http://register.pefc.cz/STATISTICS1.ASP?COUNTRY=UK&amp;COUNTRY_CODE=16" TargetMode="External" /><Relationship Id="rId222" Type="http://schemas.openxmlformats.org/officeDocument/2006/relationships/hyperlink" Target="http://register.pefc.cz/STATISTICS2.ASP?COUNTRY=UK&amp;COUNTRY_CODE=16" TargetMode="External" /><Relationship Id="rId223" Type="http://schemas.openxmlformats.org/officeDocument/2006/relationships/hyperlink" Target="http://register.pefc.cz/STATISTICS2.ASP?COUNTRY=UK&amp;COUNTRY_CODE=16" TargetMode="External" /><Relationship Id="rId224" Type="http://schemas.openxmlformats.org/officeDocument/2006/relationships/image" Target="../media/image44.png" /><Relationship Id="rId225" Type="http://schemas.openxmlformats.org/officeDocument/2006/relationships/hyperlink" Target="http://register.pefc.cz/STATISTICS1.ASP?COUNTRY=United+Arab+Emirates&amp;COUNTRY_CODE=54" TargetMode="External" /><Relationship Id="rId226" Type="http://schemas.openxmlformats.org/officeDocument/2006/relationships/hyperlink" Target="http://register.pefc.cz/STATISTICS1.ASP?COUNTRY=United+Arab+Emirates&amp;COUNTRY_CODE=54" TargetMode="External" /><Relationship Id="rId227" Type="http://schemas.openxmlformats.org/officeDocument/2006/relationships/hyperlink" Target="http://register.pefc.cz/STATISTICS2.ASP?COUNTRY=United+Arab+Emirates&amp;COUNTRY_CODE=54" TargetMode="External" /><Relationship Id="rId228" Type="http://schemas.openxmlformats.org/officeDocument/2006/relationships/hyperlink" Target="http://register.pefc.cz/STATISTICS2.ASP?COUNTRY=United+Arab+Emirates&amp;COUNTRY_CODE=54" TargetMode="External" /><Relationship Id="rId229" Type="http://schemas.openxmlformats.org/officeDocument/2006/relationships/image" Target="../media/image45.png" /><Relationship Id="rId230" Type="http://schemas.openxmlformats.org/officeDocument/2006/relationships/hyperlink" Target="http://register.pefc.cz/STATISTICS1.ASP?COUNTRY=USA+%2D+ATFS&amp;COUNTRY_CODE=82" TargetMode="External" /><Relationship Id="rId231" Type="http://schemas.openxmlformats.org/officeDocument/2006/relationships/hyperlink" Target="http://register.pefc.cz/STATISTICS1.ASP?COUNTRY=USA+%2D+ATFS&amp;COUNTRY_CODE=82" TargetMode="External" /><Relationship Id="rId232" Type="http://schemas.openxmlformats.org/officeDocument/2006/relationships/hyperlink" Target="http://register.pefc.cz/STATISTICS2.ASP?COUNTRY=USA+%2D+ATFS&amp;COUNTRY_CODE=82" TargetMode="External" /><Relationship Id="rId233" Type="http://schemas.openxmlformats.org/officeDocument/2006/relationships/hyperlink" Target="http://register.pefc.cz/STATISTICS2.ASP?COUNTRY=USA+%2D+ATFS&amp;COUNTRY_CODE=82" TargetMode="External" /><Relationship Id="rId234" Type="http://schemas.openxmlformats.org/officeDocument/2006/relationships/hyperlink" Target="http://register.pefc.cz/STATISTICS1.ASP?COUNTRY=USA+%2D+SFI&amp;COUNTRY_CODE=29" TargetMode="External" /><Relationship Id="rId235" Type="http://schemas.openxmlformats.org/officeDocument/2006/relationships/hyperlink" Target="http://register.pefc.cz/STATISTICS1.ASP?COUNTRY=USA+%2D+SFI&amp;COUNTRY_CODE=29" TargetMode="External" /><Relationship Id="rId236" Type="http://schemas.openxmlformats.org/officeDocument/2006/relationships/hyperlink" Target="http://register.pefc.cz/STATISTICS2.ASP?COUNTRY=USA+%2D+SFI&amp;COUNTRY_CODE=29" TargetMode="External" /><Relationship Id="rId237" Type="http://schemas.openxmlformats.org/officeDocument/2006/relationships/hyperlink" Target="http://register.pefc.cz/STATISTICS2.ASP?COUNTRY=USA+%2D+SFI&amp;COUNTRY_CODE=29" TargetMode="External" /><Relationship Id="rId238" Type="http://schemas.openxmlformats.org/officeDocument/2006/relationships/hyperlink" Target="http://register.pefc.cz/STATISTICS1.ASP?COUNTRY=USA+%28PEFC+total%29&amp;COUNTRY_CODE=92" TargetMode="External" /><Relationship Id="rId239" Type="http://schemas.openxmlformats.org/officeDocument/2006/relationships/hyperlink" Target="http://register.pefc.cz/STATISTICS1.ASP?COUNTRY=USA+%28PEFC+total%29&amp;COUNTRY_CODE=92" TargetMode="External" /><Relationship Id="rId240" Type="http://schemas.openxmlformats.org/officeDocument/2006/relationships/hyperlink" Target="http://register.pefc.cz/STATISTICS2.ASP?COUNTRY=USA+%28PEFC+total%29&amp;COUNTRY_CODE=92" TargetMode="External" /><Relationship Id="rId241" Type="http://schemas.openxmlformats.org/officeDocument/2006/relationships/hyperlink" Target="http://register.pefc.cz/STATISTICS2.ASP?COUNTRY=USA+%28PEFC+total%29&amp;COUNTRY_CODE=92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152400</xdr:colOff>
      <xdr:row>1</xdr:row>
      <xdr:rowOff>276225</xdr:rowOff>
    </xdr:to>
    <xdr:pic>
      <xdr:nvPicPr>
        <xdr:cNvPr id="1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1600" y="171450"/>
          <a:ext cx="1524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152400</xdr:colOff>
      <xdr:row>1</xdr:row>
      <xdr:rowOff>276225</xdr:rowOff>
    </xdr:to>
    <xdr:pic>
      <xdr:nvPicPr>
        <xdr:cNvPr id="2" name="Picture 2">
          <a:hlinkClick r:id="rId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71450"/>
          <a:ext cx="1524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238125</xdr:colOff>
      <xdr:row>2</xdr:row>
      <xdr:rowOff>161925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476250"/>
          <a:ext cx="238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152400</xdr:colOff>
      <xdr:row>2</xdr:row>
      <xdr:rowOff>152400</xdr:rowOff>
    </xdr:to>
    <xdr:pic>
      <xdr:nvPicPr>
        <xdr:cNvPr id="4" name="Picture 4">
          <a:hlinkClick r:id="rId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476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</xdr:row>
      <xdr:rowOff>0</xdr:rowOff>
    </xdr:from>
    <xdr:to>
      <xdr:col>3</xdr:col>
      <xdr:colOff>152400</xdr:colOff>
      <xdr:row>2</xdr:row>
      <xdr:rowOff>152400</xdr:rowOff>
    </xdr:to>
    <xdr:pic>
      <xdr:nvPicPr>
        <xdr:cNvPr id="5" name="Picture 5">
          <a:hlinkClick r:id="rId1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476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0</xdr:rowOff>
    </xdr:from>
    <xdr:to>
      <xdr:col>0</xdr:col>
      <xdr:colOff>238125</xdr:colOff>
      <xdr:row>3</xdr:row>
      <xdr:rowOff>161925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647700"/>
          <a:ext cx="238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152400</xdr:colOff>
      <xdr:row>3</xdr:row>
      <xdr:rowOff>152400</xdr:rowOff>
    </xdr:to>
    <xdr:pic>
      <xdr:nvPicPr>
        <xdr:cNvPr id="7" name="Picture 7">
          <a:hlinkClick r:id="rId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647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3</xdr:col>
      <xdr:colOff>152400</xdr:colOff>
      <xdr:row>3</xdr:row>
      <xdr:rowOff>152400</xdr:rowOff>
    </xdr:to>
    <xdr:pic>
      <xdr:nvPicPr>
        <xdr:cNvPr id="8" name="Picture 8">
          <a:hlinkClick r:id="rId1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647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0</xdr:col>
      <xdr:colOff>238125</xdr:colOff>
      <xdr:row>4</xdr:row>
      <xdr:rowOff>161925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819150"/>
          <a:ext cx="238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152400</xdr:colOff>
      <xdr:row>4</xdr:row>
      <xdr:rowOff>152400</xdr:rowOff>
    </xdr:to>
    <xdr:pic>
      <xdr:nvPicPr>
        <xdr:cNvPr id="10" name="Picture 10">
          <a:hlinkClick r:id="rId1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8191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</xdr:row>
      <xdr:rowOff>0</xdr:rowOff>
    </xdr:from>
    <xdr:to>
      <xdr:col>3</xdr:col>
      <xdr:colOff>152400</xdr:colOff>
      <xdr:row>4</xdr:row>
      <xdr:rowOff>152400</xdr:rowOff>
    </xdr:to>
    <xdr:pic>
      <xdr:nvPicPr>
        <xdr:cNvPr id="11" name="Picture 11">
          <a:hlinkClick r:id="rId20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8191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</xdr:row>
      <xdr:rowOff>0</xdr:rowOff>
    </xdr:from>
    <xdr:to>
      <xdr:col>0</xdr:col>
      <xdr:colOff>238125</xdr:colOff>
      <xdr:row>5</xdr:row>
      <xdr:rowOff>161925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990600"/>
          <a:ext cx="238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152400</xdr:colOff>
      <xdr:row>5</xdr:row>
      <xdr:rowOff>152400</xdr:rowOff>
    </xdr:to>
    <xdr:pic>
      <xdr:nvPicPr>
        <xdr:cNvPr id="13" name="Picture 13">
          <a:hlinkClick r:id="rId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990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5</xdr:row>
      <xdr:rowOff>0</xdr:rowOff>
    </xdr:from>
    <xdr:to>
      <xdr:col>3</xdr:col>
      <xdr:colOff>152400</xdr:colOff>
      <xdr:row>5</xdr:row>
      <xdr:rowOff>152400</xdr:rowOff>
    </xdr:to>
    <xdr:pic>
      <xdr:nvPicPr>
        <xdr:cNvPr id="14" name="Picture 14">
          <a:hlinkClick r:id="rId2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990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238125</xdr:colOff>
      <xdr:row>6</xdr:row>
      <xdr:rowOff>161925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1295400"/>
          <a:ext cx="238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152400</xdr:colOff>
      <xdr:row>6</xdr:row>
      <xdr:rowOff>152400</xdr:rowOff>
    </xdr:to>
    <xdr:pic>
      <xdr:nvPicPr>
        <xdr:cNvPr id="16" name="Picture 16">
          <a:hlinkClick r:id="rId2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295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6</xdr:row>
      <xdr:rowOff>0</xdr:rowOff>
    </xdr:from>
    <xdr:to>
      <xdr:col>3</xdr:col>
      <xdr:colOff>152400</xdr:colOff>
      <xdr:row>6</xdr:row>
      <xdr:rowOff>152400</xdr:rowOff>
    </xdr:to>
    <xdr:pic>
      <xdr:nvPicPr>
        <xdr:cNvPr id="17" name="Picture 17">
          <a:hlinkClick r:id="rId2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295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0</xdr:col>
      <xdr:colOff>238125</xdr:colOff>
      <xdr:row>7</xdr:row>
      <xdr:rowOff>247650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16002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228600</xdr:rowOff>
    </xdr:to>
    <xdr:pic>
      <xdr:nvPicPr>
        <xdr:cNvPr id="19" name="Picture 19">
          <a:hlinkClick r:id="rId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6002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7</xdr:row>
      <xdr:rowOff>0</xdr:rowOff>
    </xdr:from>
    <xdr:to>
      <xdr:col>3</xdr:col>
      <xdr:colOff>152400</xdr:colOff>
      <xdr:row>7</xdr:row>
      <xdr:rowOff>228600</xdr:rowOff>
    </xdr:to>
    <xdr:pic>
      <xdr:nvPicPr>
        <xdr:cNvPr id="20" name="Picture 20">
          <a:hlinkClick r:id="rId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6002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</xdr:row>
      <xdr:rowOff>0</xdr:rowOff>
    </xdr:from>
    <xdr:to>
      <xdr:col>0</xdr:col>
      <xdr:colOff>238125</xdr:colOff>
      <xdr:row>8</xdr:row>
      <xdr:rowOff>161925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2057400"/>
          <a:ext cx="238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152400</xdr:colOff>
      <xdr:row>8</xdr:row>
      <xdr:rowOff>152400</xdr:rowOff>
    </xdr:to>
    <xdr:pic>
      <xdr:nvPicPr>
        <xdr:cNvPr id="22" name="Picture 22">
          <a:hlinkClick r:id="rId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2057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8</xdr:row>
      <xdr:rowOff>0</xdr:rowOff>
    </xdr:from>
    <xdr:to>
      <xdr:col>3</xdr:col>
      <xdr:colOff>152400</xdr:colOff>
      <xdr:row>8</xdr:row>
      <xdr:rowOff>152400</xdr:rowOff>
    </xdr:to>
    <xdr:pic>
      <xdr:nvPicPr>
        <xdr:cNvPr id="23" name="Picture 23">
          <a:hlinkClick r:id="rId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2057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0</xdr:col>
      <xdr:colOff>238125</xdr:colOff>
      <xdr:row>9</xdr:row>
      <xdr:rowOff>161925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0" y="2228850"/>
          <a:ext cx="238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152400</xdr:colOff>
      <xdr:row>9</xdr:row>
      <xdr:rowOff>152400</xdr:rowOff>
    </xdr:to>
    <xdr:pic>
      <xdr:nvPicPr>
        <xdr:cNvPr id="25" name="Picture 25">
          <a:hlinkClick r:id="rId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22288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</xdr:row>
      <xdr:rowOff>0</xdr:rowOff>
    </xdr:from>
    <xdr:to>
      <xdr:col>3</xdr:col>
      <xdr:colOff>152400</xdr:colOff>
      <xdr:row>9</xdr:row>
      <xdr:rowOff>152400</xdr:rowOff>
    </xdr:to>
    <xdr:pic>
      <xdr:nvPicPr>
        <xdr:cNvPr id="26" name="Picture 26">
          <a:hlinkClick r:id="rId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22288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238125</xdr:colOff>
      <xdr:row>10</xdr:row>
      <xdr:rowOff>161925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0" y="2400300"/>
          <a:ext cx="238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152400</xdr:colOff>
      <xdr:row>10</xdr:row>
      <xdr:rowOff>152400</xdr:rowOff>
    </xdr:to>
    <xdr:pic>
      <xdr:nvPicPr>
        <xdr:cNvPr id="28" name="Picture 28">
          <a:hlinkClick r:id="rId4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24003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152400</xdr:colOff>
      <xdr:row>10</xdr:row>
      <xdr:rowOff>152400</xdr:rowOff>
    </xdr:to>
    <xdr:pic>
      <xdr:nvPicPr>
        <xdr:cNvPr id="29" name="Picture 29">
          <a:hlinkClick r:id="rId4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24003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0</xdr:col>
      <xdr:colOff>238125</xdr:colOff>
      <xdr:row>11</xdr:row>
      <xdr:rowOff>161925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0" y="2571750"/>
          <a:ext cx="238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152400</xdr:colOff>
      <xdr:row>11</xdr:row>
      <xdr:rowOff>152400</xdr:rowOff>
    </xdr:to>
    <xdr:pic>
      <xdr:nvPicPr>
        <xdr:cNvPr id="31" name="Picture 31">
          <a:hlinkClick r:id="rId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152400</xdr:colOff>
      <xdr:row>11</xdr:row>
      <xdr:rowOff>152400</xdr:rowOff>
    </xdr:to>
    <xdr:pic>
      <xdr:nvPicPr>
        <xdr:cNvPr id="32" name="Picture 32">
          <a:hlinkClick r:id="rId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2571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0</xdr:col>
      <xdr:colOff>238125</xdr:colOff>
      <xdr:row>12</xdr:row>
      <xdr:rowOff>161925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0" y="2876550"/>
          <a:ext cx="238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152400</xdr:colOff>
      <xdr:row>12</xdr:row>
      <xdr:rowOff>152400</xdr:rowOff>
    </xdr:to>
    <xdr:pic>
      <xdr:nvPicPr>
        <xdr:cNvPr id="34" name="Picture 34">
          <a:hlinkClick r:id="rId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28765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12</xdr:row>
      <xdr:rowOff>0</xdr:rowOff>
    </xdr:from>
    <xdr:to>
      <xdr:col>3</xdr:col>
      <xdr:colOff>152400</xdr:colOff>
      <xdr:row>12</xdr:row>
      <xdr:rowOff>152400</xdr:rowOff>
    </xdr:to>
    <xdr:pic>
      <xdr:nvPicPr>
        <xdr:cNvPr id="35" name="Picture 35">
          <a:hlinkClick r:id="rId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28765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0</xdr:col>
      <xdr:colOff>238125</xdr:colOff>
      <xdr:row>13</xdr:row>
      <xdr:rowOff>161925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0" y="3048000"/>
          <a:ext cx="238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152400</xdr:colOff>
      <xdr:row>13</xdr:row>
      <xdr:rowOff>152400</xdr:rowOff>
    </xdr:to>
    <xdr:pic>
      <xdr:nvPicPr>
        <xdr:cNvPr id="37" name="Picture 37">
          <a:hlinkClick r:id="rId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3048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13</xdr:row>
      <xdr:rowOff>0</xdr:rowOff>
    </xdr:from>
    <xdr:to>
      <xdr:col>3</xdr:col>
      <xdr:colOff>152400</xdr:colOff>
      <xdr:row>13</xdr:row>
      <xdr:rowOff>152400</xdr:rowOff>
    </xdr:to>
    <xdr:pic>
      <xdr:nvPicPr>
        <xdr:cNvPr id="38" name="Picture 38">
          <a:hlinkClick r:id="rId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3048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238125</xdr:colOff>
      <xdr:row>14</xdr:row>
      <xdr:rowOff>161925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0" y="3219450"/>
          <a:ext cx="238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152400</xdr:colOff>
      <xdr:row>14</xdr:row>
      <xdr:rowOff>152400</xdr:rowOff>
    </xdr:to>
    <xdr:pic>
      <xdr:nvPicPr>
        <xdr:cNvPr id="40" name="Picture 40">
          <a:hlinkClick r:id="rId6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3219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14</xdr:row>
      <xdr:rowOff>0</xdr:rowOff>
    </xdr:from>
    <xdr:to>
      <xdr:col>3</xdr:col>
      <xdr:colOff>152400</xdr:colOff>
      <xdr:row>14</xdr:row>
      <xdr:rowOff>152400</xdr:rowOff>
    </xdr:to>
    <xdr:pic>
      <xdr:nvPicPr>
        <xdr:cNvPr id="41" name="Picture 41">
          <a:hlinkClick r:id="rId6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3219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0</xdr:col>
      <xdr:colOff>238125</xdr:colOff>
      <xdr:row>15</xdr:row>
      <xdr:rowOff>161925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0" y="3390900"/>
          <a:ext cx="238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152400</xdr:colOff>
      <xdr:row>15</xdr:row>
      <xdr:rowOff>152400</xdr:rowOff>
    </xdr:to>
    <xdr:pic>
      <xdr:nvPicPr>
        <xdr:cNvPr id="43" name="Picture 43">
          <a:hlinkClick r:id="rId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3390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15</xdr:row>
      <xdr:rowOff>0</xdr:rowOff>
    </xdr:from>
    <xdr:to>
      <xdr:col>3</xdr:col>
      <xdr:colOff>152400</xdr:colOff>
      <xdr:row>15</xdr:row>
      <xdr:rowOff>152400</xdr:rowOff>
    </xdr:to>
    <xdr:pic>
      <xdr:nvPicPr>
        <xdr:cNvPr id="44" name="Picture 44">
          <a:hlinkClick r:id="rId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3390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0</xdr:col>
      <xdr:colOff>238125</xdr:colOff>
      <xdr:row>16</xdr:row>
      <xdr:rowOff>161925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0" y="3695700"/>
          <a:ext cx="238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152400</xdr:rowOff>
    </xdr:to>
    <xdr:pic>
      <xdr:nvPicPr>
        <xdr:cNvPr id="46" name="Picture 46">
          <a:hlinkClick r:id="rId7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3695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16</xdr:row>
      <xdr:rowOff>0</xdr:rowOff>
    </xdr:from>
    <xdr:to>
      <xdr:col>3</xdr:col>
      <xdr:colOff>152400</xdr:colOff>
      <xdr:row>16</xdr:row>
      <xdr:rowOff>152400</xdr:rowOff>
    </xdr:to>
    <xdr:pic>
      <xdr:nvPicPr>
        <xdr:cNvPr id="47" name="Picture 47">
          <a:hlinkClick r:id="rId7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36957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238125</xdr:colOff>
      <xdr:row>17</xdr:row>
      <xdr:rowOff>161925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0" y="3867150"/>
          <a:ext cx="238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152400</xdr:colOff>
      <xdr:row>17</xdr:row>
      <xdr:rowOff>152400</xdr:rowOff>
    </xdr:to>
    <xdr:pic>
      <xdr:nvPicPr>
        <xdr:cNvPr id="49" name="Picture 49">
          <a:hlinkClick r:id="rId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38671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17</xdr:row>
      <xdr:rowOff>0</xdr:rowOff>
    </xdr:from>
    <xdr:to>
      <xdr:col>3</xdr:col>
      <xdr:colOff>152400</xdr:colOff>
      <xdr:row>17</xdr:row>
      <xdr:rowOff>152400</xdr:rowOff>
    </xdr:to>
    <xdr:pic>
      <xdr:nvPicPr>
        <xdr:cNvPr id="50" name="Picture 50">
          <a:hlinkClick r:id="rId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38671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0</xdr:col>
      <xdr:colOff>238125</xdr:colOff>
      <xdr:row>18</xdr:row>
      <xdr:rowOff>161925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0" y="4038600"/>
          <a:ext cx="238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152400</xdr:colOff>
      <xdr:row>18</xdr:row>
      <xdr:rowOff>152400</xdr:rowOff>
    </xdr:to>
    <xdr:pic>
      <xdr:nvPicPr>
        <xdr:cNvPr id="52" name="Picture 52">
          <a:hlinkClick r:id="rId8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4038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18</xdr:row>
      <xdr:rowOff>0</xdr:rowOff>
    </xdr:from>
    <xdr:to>
      <xdr:col>3</xdr:col>
      <xdr:colOff>152400</xdr:colOff>
      <xdr:row>18</xdr:row>
      <xdr:rowOff>152400</xdr:rowOff>
    </xdr:to>
    <xdr:pic>
      <xdr:nvPicPr>
        <xdr:cNvPr id="53" name="Picture 53">
          <a:hlinkClick r:id="rId8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4038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0</xdr:col>
      <xdr:colOff>238125</xdr:colOff>
      <xdr:row>19</xdr:row>
      <xdr:rowOff>161925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0" y="4210050"/>
          <a:ext cx="238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152400</xdr:colOff>
      <xdr:row>19</xdr:row>
      <xdr:rowOff>152400</xdr:rowOff>
    </xdr:to>
    <xdr:pic>
      <xdr:nvPicPr>
        <xdr:cNvPr id="55" name="Picture 55">
          <a:hlinkClick r:id="rId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4210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19</xdr:row>
      <xdr:rowOff>0</xdr:rowOff>
    </xdr:from>
    <xdr:to>
      <xdr:col>3</xdr:col>
      <xdr:colOff>152400</xdr:colOff>
      <xdr:row>19</xdr:row>
      <xdr:rowOff>152400</xdr:rowOff>
    </xdr:to>
    <xdr:pic>
      <xdr:nvPicPr>
        <xdr:cNvPr id="56" name="Picture 56">
          <a:hlinkClick r:id="rId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42100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0</xdr:col>
      <xdr:colOff>238125</xdr:colOff>
      <xdr:row>20</xdr:row>
      <xdr:rowOff>161925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0" y="4381500"/>
          <a:ext cx="238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152400</xdr:colOff>
      <xdr:row>20</xdr:row>
      <xdr:rowOff>152400</xdr:rowOff>
    </xdr:to>
    <xdr:pic>
      <xdr:nvPicPr>
        <xdr:cNvPr id="58" name="Picture 58">
          <a:hlinkClick r:id="rId9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4381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20</xdr:row>
      <xdr:rowOff>0</xdr:rowOff>
    </xdr:from>
    <xdr:to>
      <xdr:col>3</xdr:col>
      <xdr:colOff>152400</xdr:colOff>
      <xdr:row>20</xdr:row>
      <xdr:rowOff>152400</xdr:rowOff>
    </xdr:to>
    <xdr:pic>
      <xdr:nvPicPr>
        <xdr:cNvPr id="59" name="Picture 59">
          <a:hlinkClick r:id="rId9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43815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238125</xdr:colOff>
      <xdr:row>21</xdr:row>
      <xdr:rowOff>161925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0" y="4552950"/>
          <a:ext cx="238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152400</xdr:colOff>
      <xdr:row>21</xdr:row>
      <xdr:rowOff>152400</xdr:rowOff>
    </xdr:to>
    <xdr:pic>
      <xdr:nvPicPr>
        <xdr:cNvPr id="61" name="Picture 61">
          <a:hlinkClick r:id="rId1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4552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</xdr:row>
      <xdr:rowOff>0</xdr:rowOff>
    </xdr:from>
    <xdr:to>
      <xdr:col>3</xdr:col>
      <xdr:colOff>152400</xdr:colOff>
      <xdr:row>21</xdr:row>
      <xdr:rowOff>152400</xdr:rowOff>
    </xdr:to>
    <xdr:pic>
      <xdr:nvPicPr>
        <xdr:cNvPr id="62" name="Picture 62">
          <a:hlinkClick r:id="rId1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4552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238125</xdr:colOff>
      <xdr:row>22</xdr:row>
      <xdr:rowOff>161925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0" y="4724400"/>
          <a:ext cx="238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152400</xdr:colOff>
      <xdr:row>22</xdr:row>
      <xdr:rowOff>152400</xdr:rowOff>
    </xdr:to>
    <xdr:pic>
      <xdr:nvPicPr>
        <xdr:cNvPr id="64" name="Picture 64">
          <a:hlinkClick r:id="rId10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4724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22</xdr:row>
      <xdr:rowOff>0</xdr:rowOff>
    </xdr:from>
    <xdr:to>
      <xdr:col>3</xdr:col>
      <xdr:colOff>152400</xdr:colOff>
      <xdr:row>22</xdr:row>
      <xdr:rowOff>152400</xdr:rowOff>
    </xdr:to>
    <xdr:pic>
      <xdr:nvPicPr>
        <xdr:cNvPr id="65" name="Picture 65">
          <a:hlinkClick r:id="rId10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4724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0</xdr:col>
      <xdr:colOff>238125</xdr:colOff>
      <xdr:row>23</xdr:row>
      <xdr:rowOff>161925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0" y="4895850"/>
          <a:ext cx="238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152400</xdr:colOff>
      <xdr:row>23</xdr:row>
      <xdr:rowOff>152400</xdr:rowOff>
    </xdr:to>
    <xdr:pic>
      <xdr:nvPicPr>
        <xdr:cNvPr id="67" name="Picture 67">
          <a:hlinkClick r:id="rId1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48958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23</xdr:row>
      <xdr:rowOff>0</xdr:rowOff>
    </xdr:from>
    <xdr:to>
      <xdr:col>3</xdr:col>
      <xdr:colOff>152400</xdr:colOff>
      <xdr:row>23</xdr:row>
      <xdr:rowOff>152400</xdr:rowOff>
    </xdr:to>
    <xdr:pic>
      <xdr:nvPicPr>
        <xdr:cNvPr id="68" name="Picture 68">
          <a:hlinkClick r:id="rId1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48958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24</xdr:row>
      <xdr:rowOff>0</xdr:rowOff>
    </xdr:from>
    <xdr:to>
      <xdr:col>0</xdr:col>
      <xdr:colOff>238125</xdr:colOff>
      <xdr:row>24</xdr:row>
      <xdr:rowOff>161925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114"/>
        <a:stretch>
          <a:fillRect/>
        </a:stretch>
      </xdr:blipFill>
      <xdr:spPr>
        <a:xfrm>
          <a:off x="0" y="5067300"/>
          <a:ext cx="238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152400</xdr:colOff>
      <xdr:row>24</xdr:row>
      <xdr:rowOff>152400</xdr:rowOff>
    </xdr:to>
    <xdr:pic>
      <xdr:nvPicPr>
        <xdr:cNvPr id="70" name="Picture 70">
          <a:hlinkClick r:id="rId1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50673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24</xdr:row>
      <xdr:rowOff>0</xdr:rowOff>
    </xdr:from>
    <xdr:to>
      <xdr:col>3</xdr:col>
      <xdr:colOff>152400</xdr:colOff>
      <xdr:row>24</xdr:row>
      <xdr:rowOff>152400</xdr:rowOff>
    </xdr:to>
    <xdr:pic>
      <xdr:nvPicPr>
        <xdr:cNvPr id="71" name="Picture 71">
          <a:hlinkClick r:id="rId11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50673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25</xdr:row>
      <xdr:rowOff>0</xdr:rowOff>
    </xdr:from>
    <xdr:to>
      <xdr:col>0</xdr:col>
      <xdr:colOff>238125</xdr:colOff>
      <xdr:row>25</xdr:row>
      <xdr:rowOff>161925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119"/>
        <a:stretch>
          <a:fillRect/>
        </a:stretch>
      </xdr:blipFill>
      <xdr:spPr>
        <a:xfrm>
          <a:off x="0" y="5238750"/>
          <a:ext cx="238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152400</xdr:colOff>
      <xdr:row>25</xdr:row>
      <xdr:rowOff>152400</xdr:rowOff>
    </xdr:to>
    <xdr:pic>
      <xdr:nvPicPr>
        <xdr:cNvPr id="73" name="Picture 73">
          <a:hlinkClick r:id="rId1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5238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25</xdr:row>
      <xdr:rowOff>0</xdr:rowOff>
    </xdr:from>
    <xdr:to>
      <xdr:col>3</xdr:col>
      <xdr:colOff>152400</xdr:colOff>
      <xdr:row>25</xdr:row>
      <xdr:rowOff>152400</xdr:rowOff>
    </xdr:to>
    <xdr:pic>
      <xdr:nvPicPr>
        <xdr:cNvPr id="74" name="Picture 74">
          <a:hlinkClick r:id="rId1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52387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26</xdr:row>
      <xdr:rowOff>0</xdr:rowOff>
    </xdr:from>
    <xdr:to>
      <xdr:col>0</xdr:col>
      <xdr:colOff>238125</xdr:colOff>
      <xdr:row>26</xdr:row>
      <xdr:rowOff>161925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124"/>
        <a:stretch>
          <a:fillRect/>
        </a:stretch>
      </xdr:blipFill>
      <xdr:spPr>
        <a:xfrm>
          <a:off x="0" y="5410200"/>
          <a:ext cx="238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152400</xdr:colOff>
      <xdr:row>26</xdr:row>
      <xdr:rowOff>152400</xdr:rowOff>
    </xdr:to>
    <xdr:pic>
      <xdr:nvPicPr>
        <xdr:cNvPr id="76" name="Picture 76">
          <a:hlinkClick r:id="rId12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54102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26</xdr:row>
      <xdr:rowOff>0</xdr:rowOff>
    </xdr:from>
    <xdr:to>
      <xdr:col>3</xdr:col>
      <xdr:colOff>152400</xdr:colOff>
      <xdr:row>26</xdr:row>
      <xdr:rowOff>152400</xdr:rowOff>
    </xdr:to>
    <xdr:pic>
      <xdr:nvPicPr>
        <xdr:cNvPr id="77" name="Picture 77">
          <a:hlinkClick r:id="rId1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54102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0</xdr:col>
      <xdr:colOff>238125</xdr:colOff>
      <xdr:row>27</xdr:row>
      <xdr:rowOff>161925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129"/>
        <a:stretch>
          <a:fillRect/>
        </a:stretch>
      </xdr:blipFill>
      <xdr:spPr>
        <a:xfrm>
          <a:off x="0" y="5715000"/>
          <a:ext cx="238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152400</xdr:colOff>
      <xdr:row>27</xdr:row>
      <xdr:rowOff>152400</xdr:rowOff>
    </xdr:to>
    <xdr:pic>
      <xdr:nvPicPr>
        <xdr:cNvPr id="79" name="Picture 79">
          <a:hlinkClick r:id="rId1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5715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27</xdr:row>
      <xdr:rowOff>0</xdr:rowOff>
    </xdr:from>
    <xdr:to>
      <xdr:col>3</xdr:col>
      <xdr:colOff>152400</xdr:colOff>
      <xdr:row>27</xdr:row>
      <xdr:rowOff>152400</xdr:rowOff>
    </xdr:to>
    <xdr:pic>
      <xdr:nvPicPr>
        <xdr:cNvPr id="80" name="Picture 80">
          <a:hlinkClick r:id="rId1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5715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0</xdr:col>
      <xdr:colOff>238125</xdr:colOff>
      <xdr:row>28</xdr:row>
      <xdr:rowOff>161925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134"/>
        <a:stretch>
          <a:fillRect/>
        </a:stretch>
      </xdr:blipFill>
      <xdr:spPr>
        <a:xfrm>
          <a:off x="0" y="5886450"/>
          <a:ext cx="238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152400</xdr:colOff>
      <xdr:row>28</xdr:row>
      <xdr:rowOff>152400</xdr:rowOff>
    </xdr:to>
    <xdr:pic>
      <xdr:nvPicPr>
        <xdr:cNvPr id="82" name="Picture 82">
          <a:hlinkClick r:id="rId13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5886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28</xdr:row>
      <xdr:rowOff>0</xdr:rowOff>
    </xdr:from>
    <xdr:to>
      <xdr:col>3</xdr:col>
      <xdr:colOff>152400</xdr:colOff>
      <xdr:row>28</xdr:row>
      <xdr:rowOff>152400</xdr:rowOff>
    </xdr:to>
    <xdr:pic>
      <xdr:nvPicPr>
        <xdr:cNvPr id="83" name="Picture 83">
          <a:hlinkClick r:id="rId13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58864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0</xdr:col>
      <xdr:colOff>238125</xdr:colOff>
      <xdr:row>29</xdr:row>
      <xdr:rowOff>161925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139"/>
        <a:stretch>
          <a:fillRect/>
        </a:stretch>
      </xdr:blipFill>
      <xdr:spPr>
        <a:xfrm>
          <a:off x="0" y="6057900"/>
          <a:ext cx="238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152400</xdr:colOff>
      <xdr:row>29</xdr:row>
      <xdr:rowOff>152400</xdr:rowOff>
    </xdr:to>
    <xdr:pic>
      <xdr:nvPicPr>
        <xdr:cNvPr id="85" name="Picture 85">
          <a:hlinkClick r:id="rId1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6057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29</xdr:row>
      <xdr:rowOff>0</xdr:rowOff>
    </xdr:from>
    <xdr:to>
      <xdr:col>3</xdr:col>
      <xdr:colOff>152400</xdr:colOff>
      <xdr:row>29</xdr:row>
      <xdr:rowOff>152400</xdr:rowOff>
    </xdr:to>
    <xdr:pic>
      <xdr:nvPicPr>
        <xdr:cNvPr id="86" name="Picture 86">
          <a:hlinkClick r:id="rId14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60579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0</xdr:col>
      <xdr:colOff>238125</xdr:colOff>
      <xdr:row>30</xdr:row>
      <xdr:rowOff>161925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144"/>
        <a:stretch>
          <a:fillRect/>
        </a:stretch>
      </xdr:blipFill>
      <xdr:spPr>
        <a:xfrm>
          <a:off x="0" y="6229350"/>
          <a:ext cx="238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152400</xdr:colOff>
      <xdr:row>30</xdr:row>
      <xdr:rowOff>152400</xdr:rowOff>
    </xdr:to>
    <xdr:pic>
      <xdr:nvPicPr>
        <xdr:cNvPr id="88" name="Picture 88">
          <a:hlinkClick r:id="rId14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62293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30</xdr:row>
      <xdr:rowOff>0</xdr:rowOff>
    </xdr:from>
    <xdr:to>
      <xdr:col>3</xdr:col>
      <xdr:colOff>152400</xdr:colOff>
      <xdr:row>30</xdr:row>
      <xdr:rowOff>152400</xdr:rowOff>
    </xdr:to>
    <xdr:pic>
      <xdr:nvPicPr>
        <xdr:cNvPr id="89" name="Picture 89">
          <a:hlinkClick r:id="rId14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62293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31</xdr:row>
      <xdr:rowOff>0</xdr:rowOff>
    </xdr:from>
    <xdr:to>
      <xdr:col>0</xdr:col>
      <xdr:colOff>238125</xdr:colOff>
      <xdr:row>31</xdr:row>
      <xdr:rowOff>161925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149"/>
        <a:stretch>
          <a:fillRect/>
        </a:stretch>
      </xdr:blipFill>
      <xdr:spPr>
        <a:xfrm>
          <a:off x="0" y="6534150"/>
          <a:ext cx="238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152400</xdr:colOff>
      <xdr:row>31</xdr:row>
      <xdr:rowOff>152400</xdr:rowOff>
    </xdr:to>
    <xdr:pic>
      <xdr:nvPicPr>
        <xdr:cNvPr id="91" name="Picture 91">
          <a:hlinkClick r:id="rId15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65341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31</xdr:row>
      <xdr:rowOff>0</xdr:rowOff>
    </xdr:from>
    <xdr:to>
      <xdr:col>3</xdr:col>
      <xdr:colOff>152400</xdr:colOff>
      <xdr:row>31</xdr:row>
      <xdr:rowOff>152400</xdr:rowOff>
    </xdr:to>
    <xdr:pic>
      <xdr:nvPicPr>
        <xdr:cNvPr id="92" name="Picture 92">
          <a:hlinkClick r:id="rId15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65341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0</xdr:col>
      <xdr:colOff>238125</xdr:colOff>
      <xdr:row>32</xdr:row>
      <xdr:rowOff>161925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154"/>
        <a:stretch>
          <a:fillRect/>
        </a:stretch>
      </xdr:blipFill>
      <xdr:spPr>
        <a:xfrm>
          <a:off x="0" y="6838950"/>
          <a:ext cx="238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152400</xdr:colOff>
      <xdr:row>32</xdr:row>
      <xdr:rowOff>152400</xdr:rowOff>
    </xdr:to>
    <xdr:pic>
      <xdr:nvPicPr>
        <xdr:cNvPr id="94" name="Picture 94">
          <a:hlinkClick r:id="rId15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6838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32</xdr:row>
      <xdr:rowOff>0</xdr:rowOff>
    </xdr:from>
    <xdr:to>
      <xdr:col>3</xdr:col>
      <xdr:colOff>152400</xdr:colOff>
      <xdr:row>32</xdr:row>
      <xdr:rowOff>152400</xdr:rowOff>
    </xdr:to>
    <xdr:pic>
      <xdr:nvPicPr>
        <xdr:cNvPr id="95" name="Picture 95">
          <a:hlinkClick r:id="rId15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68389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0</xdr:col>
      <xdr:colOff>238125</xdr:colOff>
      <xdr:row>33</xdr:row>
      <xdr:rowOff>161925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159"/>
        <a:stretch>
          <a:fillRect/>
        </a:stretch>
      </xdr:blipFill>
      <xdr:spPr>
        <a:xfrm>
          <a:off x="0" y="7010400"/>
          <a:ext cx="238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152400</xdr:colOff>
      <xdr:row>33</xdr:row>
      <xdr:rowOff>152400</xdr:rowOff>
    </xdr:to>
    <xdr:pic>
      <xdr:nvPicPr>
        <xdr:cNvPr id="97" name="Picture 97">
          <a:hlinkClick r:id="rId16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7010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33</xdr:row>
      <xdr:rowOff>0</xdr:rowOff>
    </xdr:from>
    <xdr:to>
      <xdr:col>3</xdr:col>
      <xdr:colOff>152400</xdr:colOff>
      <xdr:row>33</xdr:row>
      <xdr:rowOff>152400</xdr:rowOff>
    </xdr:to>
    <xdr:pic>
      <xdr:nvPicPr>
        <xdr:cNvPr id="98" name="Picture 98">
          <a:hlinkClick r:id="rId16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7010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0</xdr:col>
      <xdr:colOff>238125</xdr:colOff>
      <xdr:row>34</xdr:row>
      <xdr:rowOff>161925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164"/>
        <a:stretch>
          <a:fillRect/>
        </a:stretch>
      </xdr:blipFill>
      <xdr:spPr>
        <a:xfrm>
          <a:off x="0" y="7315200"/>
          <a:ext cx="238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152400</xdr:colOff>
      <xdr:row>34</xdr:row>
      <xdr:rowOff>152400</xdr:rowOff>
    </xdr:to>
    <xdr:pic>
      <xdr:nvPicPr>
        <xdr:cNvPr id="100" name="Picture 100">
          <a:hlinkClick r:id="rId16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73152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34</xdr:row>
      <xdr:rowOff>0</xdr:rowOff>
    </xdr:from>
    <xdr:to>
      <xdr:col>3</xdr:col>
      <xdr:colOff>152400</xdr:colOff>
      <xdr:row>34</xdr:row>
      <xdr:rowOff>152400</xdr:rowOff>
    </xdr:to>
    <xdr:pic>
      <xdr:nvPicPr>
        <xdr:cNvPr id="101" name="Picture 101">
          <a:hlinkClick r:id="rId16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73152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0</xdr:col>
      <xdr:colOff>238125</xdr:colOff>
      <xdr:row>35</xdr:row>
      <xdr:rowOff>161925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69"/>
        <a:stretch>
          <a:fillRect/>
        </a:stretch>
      </xdr:blipFill>
      <xdr:spPr>
        <a:xfrm>
          <a:off x="0" y="7486650"/>
          <a:ext cx="238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152400</xdr:colOff>
      <xdr:row>35</xdr:row>
      <xdr:rowOff>152400</xdr:rowOff>
    </xdr:to>
    <xdr:pic>
      <xdr:nvPicPr>
        <xdr:cNvPr id="103" name="Picture 103">
          <a:hlinkClick r:id="rId17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7486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35</xdr:row>
      <xdr:rowOff>0</xdr:rowOff>
    </xdr:from>
    <xdr:to>
      <xdr:col>3</xdr:col>
      <xdr:colOff>152400</xdr:colOff>
      <xdr:row>35</xdr:row>
      <xdr:rowOff>152400</xdr:rowOff>
    </xdr:to>
    <xdr:pic>
      <xdr:nvPicPr>
        <xdr:cNvPr id="104" name="Picture 104">
          <a:hlinkClick r:id="rId17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74866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0</xdr:col>
      <xdr:colOff>238125</xdr:colOff>
      <xdr:row>36</xdr:row>
      <xdr:rowOff>161925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74"/>
        <a:stretch>
          <a:fillRect/>
        </a:stretch>
      </xdr:blipFill>
      <xdr:spPr>
        <a:xfrm>
          <a:off x="0" y="7658100"/>
          <a:ext cx="238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152400</xdr:colOff>
      <xdr:row>36</xdr:row>
      <xdr:rowOff>152400</xdr:rowOff>
    </xdr:to>
    <xdr:pic>
      <xdr:nvPicPr>
        <xdr:cNvPr id="106" name="Picture 106">
          <a:hlinkClick r:id="rId17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7658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36</xdr:row>
      <xdr:rowOff>0</xdr:rowOff>
    </xdr:from>
    <xdr:to>
      <xdr:col>3</xdr:col>
      <xdr:colOff>152400</xdr:colOff>
      <xdr:row>36</xdr:row>
      <xdr:rowOff>152400</xdr:rowOff>
    </xdr:to>
    <xdr:pic>
      <xdr:nvPicPr>
        <xdr:cNvPr id="107" name="Picture 107">
          <a:hlinkClick r:id="rId17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7658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0</xdr:col>
      <xdr:colOff>238125</xdr:colOff>
      <xdr:row>37</xdr:row>
      <xdr:rowOff>161925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79"/>
        <a:stretch>
          <a:fillRect/>
        </a:stretch>
      </xdr:blipFill>
      <xdr:spPr>
        <a:xfrm>
          <a:off x="0" y="7829550"/>
          <a:ext cx="238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152400</xdr:colOff>
      <xdr:row>37</xdr:row>
      <xdr:rowOff>152400</xdr:rowOff>
    </xdr:to>
    <xdr:pic>
      <xdr:nvPicPr>
        <xdr:cNvPr id="109" name="Picture 109">
          <a:hlinkClick r:id="rId18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78295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37</xdr:row>
      <xdr:rowOff>0</xdr:rowOff>
    </xdr:from>
    <xdr:to>
      <xdr:col>3</xdr:col>
      <xdr:colOff>152400</xdr:colOff>
      <xdr:row>37</xdr:row>
      <xdr:rowOff>152400</xdr:rowOff>
    </xdr:to>
    <xdr:pic>
      <xdr:nvPicPr>
        <xdr:cNvPr id="110" name="Picture 110">
          <a:hlinkClick r:id="rId18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78295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0</xdr:col>
      <xdr:colOff>238125</xdr:colOff>
      <xdr:row>38</xdr:row>
      <xdr:rowOff>161925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84"/>
        <a:stretch>
          <a:fillRect/>
        </a:stretch>
      </xdr:blipFill>
      <xdr:spPr>
        <a:xfrm>
          <a:off x="0" y="8001000"/>
          <a:ext cx="238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152400</xdr:colOff>
      <xdr:row>38</xdr:row>
      <xdr:rowOff>152400</xdr:rowOff>
    </xdr:to>
    <xdr:pic>
      <xdr:nvPicPr>
        <xdr:cNvPr id="112" name="Picture 112">
          <a:hlinkClick r:id="rId18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8001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38</xdr:row>
      <xdr:rowOff>0</xdr:rowOff>
    </xdr:from>
    <xdr:to>
      <xdr:col>3</xdr:col>
      <xdr:colOff>152400</xdr:colOff>
      <xdr:row>38</xdr:row>
      <xdr:rowOff>152400</xdr:rowOff>
    </xdr:to>
    <xdr:pic>
      <xdr:nvPicPr>
        <xdr:cNvPr id="113" name="Picture 113">
          <a:hlinkClick r:id="rId18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8001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0</xdr:col>
      <xdr:colOff>238125</xdr:colOff>
      <xdr:row>39</xdr:row>
      <xdr:rowOff>285750</xdr:rowOff>
    </xdr:to>
    <xdr:pic>
      <xdr:nvPicPr>
        <xdr:cNvPr id="114" name="Picture 114"/>
        <xdr:cNvPicPr preferRelativeResize="1">
          <a:picLocks noChangeAspect="1"/>
        </xdr:cNvPicPr>
      </xdr:nvPicPr>
      <xdr:blipFill>
        <a:blip r:embed="rId189"/>
        <a:stretch>
          <a:fillRect/>
        </a:stretch>
      </xdr:blipFill>
      <xdr:spPr>
        <a:xfrm>
          <a:off x="0" y="8305800"/>
          <a:ext cx="238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152400</xdr:colOff>
      <xdr:row>39</xdr:row>
      <xdr:rowOff>276225</xdr:rowOff>
    </xdr:to>
    <xdr:pic>
      <xdr:nvPicPr>
        <xdr:cNvPr id="115" name="Picture 115">
          <a:hlinkClick r:id="rId19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8305800"/>
          <a:ext cx="1524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39</xdr:row>
      <xdr:rowOff>0</xdr:rowOff>
    </xdr:from>
    <xdr:to>
      <xdr:col>3</xdr:col>
      <xdr:colOff>152400</xdr:colOff>
      <xdr:row>39</xdr:row>
      <xdr:rowOff>276225</xdr:rowOff>
    </xdr:to>
    <xdr:pic>
      <xdr:nvPicPr>
        <xdr:cNvPr id="116" name="Picture 116">
          <a:hlinkClick r:id="rId19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8305800"/>
          <a:ext cx="1524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0</xdr:col>
      <xdr:colOff>238125</xdr:colOff>
      <xdr:row>40</xdr:row>
      <xdr:rowOff>161925</xdr:rowOff>
    </xdr:to>
    <xdr:pic>
      <xdr:nvPicPr>
        <xdr:cNvPr id="117" name="Picture 117"/>
        <xdr:cNvPicPr preferRelativeResize="1">
          <a:picLocks noChangeAspect="1"/>
        </xdr:cNvPicPr>
      </xdr:nvPicPr>
      <xdr:blipFill>
        <a:blip r:embed="rId194"/>
        <a:stretch>
          <a:fillRect/>
        </a:stretch>
      </xdr:blipFill>
      <xdr:spPr>
        <a:xfrm>
          <a:off x="0" y="8610600"/>
          <a:ext cx="238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152400</xdr:colOff>
      <xdr:row>40</xdr:row>
      <xdr:rowOff>152400</xdr:rowOff>
    </xdr:to>
    <xdr:pic>
      <xdr:nvPicPr>
        <xdr:cNvPr id="118" name="Picture 118">
          <a:hlinkClick r:id="rId19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8610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40</xdr:row>
      <xdr:rowOff>0</xdr:rowOff>
    </xdr:from>
    <xdr:to>
      <xdr:col>3</xdr:col>
      <xdr:colOff>152400</xdr:colOff>
      <xdr:row>40</xdr:row>
      <xdr:rowOff>152400</xdr:rowOff>
    </xdr:to>
    <xdr:pic>
      <xdr:nvPicPr>
        <xdr:cNvPr id="119" name="Picture 119">
          <a:hlinkClick r:id="rId19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86106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0</xdr:col>
      <xdr:colOff>238125</xdr:colOff>
      <xdr:row>41</xdr:row>
      <xdr:rowOff>161925</xdr:rowOff>
    </xdr:to>
    <xdr:pic>
      <xdr:nvPicPr>
        <xdr:cNvPr id="120" name="Picture 120"/>
        <xdr:cNvPicPr preferRelativeResize="1">
          <a:picLocks noChangeAspect="1"/>
        </xdr:cNvPicPr>
      </xdr:nvPicPr>
      <xdr:blipFill>
        <a:blip r:embed="rId199"/>
        <a:stretch>
          <a:fillRect/>
        </a:stretch>
      </xdr:blipFill>
      <xdr:spPr>
        <a:xfrm>
          <a:off x="0" y="8915400"/>
          <a:ext cx="238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152400</xdr:colOff>
      <xdr:row>41</xdr:row>
      <xdr:rowOff>152400</xdr:rowOff>
    </xdr:to>
    <xdr:pic>
      <xdr:nvPicPr>
        <xdr:cNvPr id="121" name="Picture 121">
          <a:hlinkClick r:id="rId20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8915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41</xdr:row>
      <xdr:rowOff>0</xdr:rowOff>
    </xdr:from>
    <xdr:to>
      <xdr:col>3</xdr:col>
      <xdr:colOff>152400</xdr:colOff>
      <xdr:row>41</xdr:row>
      <xdr:rowOff>152400</xdr:rowOff>
    </xdr:to>
    <xdr:pic>
      <xdr:nvPicPr>
        <xdr:cNvPr id="122" name="Picture 122">
          <a:hlinkClick r:id="rId20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89154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238125</xdr:colOff>
      <xdr:row>42</xdr:row>
      <xdr:rowOff>161925</xdr:rowOff>
    </xdr:to>
    <xdr:pic>
      <xdr:nvPicPr>
        <xdr:cNvPr id="123" name="Picture 123"/>
        <xdr:cNvPicPr preferRelativeResize="1">
          <a:picLocks noChangeAspect="1"/>
        </xdr:cNvPicPr>
      </xdr:nvPicPr>
      <xdr:blipFill>
        <a:blip r:embed="rId204"/>
        <a:stretch>
          <a:fillRect/>
        </a:stretch>
      </xdr:blipFill>
      <xdr:spPr>
        <a:xfrm>
          <a:off x="0" y="9086850"/>
          <a:ext cx="238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152400</xdr:colOff>
      <xdr:row>42</xdr:row>
      <xdr:rowOff>152400</xdr:rowOff>
    </xdr:to>
    <xdr:pic>
      <xdr:nvPicPr>
        <xdr:cNvPr id="124" name="Picture 124">
          <a:hlinkClick r:id="rId20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90868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42</xdr:row>
      <xdr:rowOff>0</xdr:rowOff>
    </xdr:from>
    <xdr:to>
      <xdr:col>3</xdr:col>
      <xdr:colOff>152400</xdr:colOff>
      <xdr:row>42</xdr:row>
      <xdr:rowOff>152400</xdr:rowOff>
    </xdr:to>
    <xdr:pic>
      <xdr:nvPicPr>
        <xdr:cNvPr id="125" name="Picture 125">
          <a:hlinkClick r:id="rId20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90868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0</xdr:col>
      <xdr:colOff>161925</xdr:colOff>
      <xdr:row>43</xdr:row>
      <xdr:rowOff>285750</xdr:rowOff>
    </xdr:to>
    <xdr:pic>
      <xdr:nvPicPr>
        <xdr:cNvPr id="126" name="Picture 126"/>
        <xdr:cNvPicPr preferRelativeResize="1">
          <a:picLocks noChangeAspect="1"/>
        </xdr:cNvPicPr>
      </xdr:nvPicPr>
      <xdr:blipFill>
        <a:blip r:embed="rId209"/>
        <a:stretch>
          <a:fillRect/>
        </a:stretch>
      </xdr:blipFill>
      <xdr:spPr>
        <a:xfrm>
          <a:off x="0" y="9258300"/>
          <a:ext cx="1619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152400</xdr:colOff>
      <xdr:row>43</xdr:row>
      <xdr:rowOff>276225</xdr:rowOff>
    </xdr:to>
    <xdr:pic>
      <xdr:nvPicPr>
        <xdr:cNvPr id="127" name="Picture 127">
          <a:hlinkClick r:id="rId21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9258300"/>
          <a:ext cx="1524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43</xdr:row>
      <xdr:rowOff>0</xdr:rowOff>
    </xdr:from>
    <xdr:to>
      <xdr:col>3</xdr:col>
      <xdr:colOff>152400</xdr:colOff>
      <xdr:row>43</xdr:row>
      <xdr:rowOff>276225</xdr:rowOff>
    </xdr:to>
    <xdr:pic>
      <xdr:nvPicPr>
        <xdr:cNvPr id="128" name="Picture 128">
          <a:hlinkClick r:id="rId21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9258300"/>
          <a:ext cx="1524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0</xdr:col>
      <xdr:colOff>238125</xdr:colOff>
      <xdr:row>44</xdr:row>
      <xdr:rowOff>161925</xdr:rowOff>
    </xdr:to>
    <xdr:pic>
      <xdr:nvPicPr>
        <xdr:cNvPr id="129" name="Picture 129"/>
        <xdr:cNvPicPr preferRelativeResize="1">
          <a:picLocks noChangeAspect="1"/>
        </xdr:cNvPicPr>
      </xdr:nvPicPr>
      <xdr:blipFill>
        <a:blip r:embed="rId214"/>
        <a:stretch>
          <a:fillRect/>
        </a:stretch>
      </xdr:blipFill>
      <xdr:spPr>
        <a:xfrm>
          <a:off x="0" y="9563100"/>
          <a:ext cx="238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152400</xdr:colOff>
      <xdr:row>44</xdr:row>
      <xdr:rowOff>152400</xdr:rowOff>
    </xdr:to>
    <xdr:pic>
      <xdr:nvPicPr>
        <xdr:cNvPr id="130" name="Picture 130">
          <a:hlinkClick r:id="rId21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9563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44</xdr:row>
      <xdr:rowOff>0</xdr:rowOff>
    </xdr:from>
    <xdr:to>
      <xdr:col>3</xdr:col>
      <xdr:colOff>152400</xdr:colOff>
      <xdr:row>44</xdr:row>
      <xdr:rowOff>152400</xdr:rowOff>
    </xdr:to>
    <xdr:pic>
      <xdr:nvPicPr>
        <xdr:cNvPr id="131" name="Picture 131">
          <a:hlinkClick r:id="rId21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95631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0</xdr:col>
      <xdr:colOff>238125</xdr:colOff>
      <xdr:row>45</xdr:row>
      <xdr:rowOff>161925</xdr:rowOff>
    </xdr:to>
    <xdr:pic>
      <xdr:nvPicPr>
        <xdr:cNvPr id="132" name="Picture 132"/>
        <xdr:cNvPicPr preferRelativeResize="1">
          <a:picLocks noChangeAspect="1"/>
        </xdr:cNvPicPr>
      </xdr:nvPicPr>
      <xdr:blipFill>
        <a:blip r:embed="rId219"/>
        <a:stretch>
          <a:fillRect/>
        </a:stretch>
      </xdr:blipFill>
      <xdr:spPr>
        <a:xfrm>
          <a:off x="0" y="9734550"/>
          <a:ext cx="238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152400</xdr:colOff>
      <xdr:row>45</xdr:row>
      <xdr:rowOff>152400</xdr:rowOff>
    </xdr:to>
    <xdr:pic>
      <xdr:nvPicPr>
        <xdr:cNvPr id="133" name="Picture 133">
          <a:hlinkClick r:id="rId22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97345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45</xdr:row>
      <xdr:rowOff>0</xdr:rowOff>
    </xdr:from>
    <xdr:to>
      <xdr:col>3</xdr:col>
      <xdr:colOff>152400</xdr:colOff>
      <xdr:row>45</xdr:row>
      <xdr:rowOff>152400</xdr:rowOff>
    </xdr:to>
    <xdr:pic>
      <xdr:nvPicPr>
        <xdr:cNvPr id="134" name="Picture 134">
          <a:hlinkClick r:id="rId22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97345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46</xdr:row>
      <xdr:rowOff>0</xdr:rowOff>
    </xdr:from>
    <xdr:to>
      <xdr:col>0</xdr:col>
      <xdr:colOff>238125</xdr:colOff>
      <xdr:row>46</xdr:row>
      <xdr:rowOff>247650</xdr:rowOff>
    </xdr:to>
    <xdr:pic>
      <xdr:nvPicPr>
        <xdr:cNvPr id="135" name="Picture 135"/>
        <xdr:cNvPicPr preferRelativeResize="1">
          <a:picLocks noChangeAspect="1"/>
        </xdr:cNvPicPr>
      </xdr:nvPicPr>
      <xdr:blipFill>
        <a:blip r:embed="rId224"/>
        <a:stretch>
          <a:fillRect/>
        </a:stretch>
      </xdr:blipFill>
      <xdr:spPr>
        <a:xfrm>
          <a:off x="0" y="9906000"/>
          <a:ext cx="2381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152400</xdr:colOff>
      <xdr:row>46</xdr:row>
      <xdr:rowOff>228600</xdr:rowOff>
    </xdr:to>
    <xdr:pic>
      <xdr:nvPicPr>
        <xdr:cNvPr id="136" name="Picture 136">
          <a:hlinkClick r:id="rId226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99060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46</xdr:row>
      <xdr:rowOff>0</xdr:rowOff>
    </xdr:from>
    <xdr:to>
      <xdr:col>3</xdr:col>
      <xdr:colOff>152400</xdr:colOff>
      <xdr:row>46</xdr:row>
      <xdr:rowOff>228600</xdr:rowOff>
    </xdr:to>
    <xdr:pic>
      <xdr:nvPicPr>
        <xdr:cNvPr id="137" name="Picture 137">
          <a:hlinkClick r:id="rId228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9906000"/>
          <a:ext cx="152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0</xdr:col>
      <xdr:colOff>238125</xdr:colOff>
      <xdr:row>47</xdr:row>
      <xdr:rowOff>285750</xdr:rowOff>
    </xdr:to>
    <xdr:pic>
      <xdr:nvPicPr>
        <xdr:cNvPr id="138" name="Picture 138"/>
        <xdr:cNvPicPr preferRelativeResize="1">
          <a:picLocks noChangeAspect="1"/>
        </xdr:cNvPicPr>
      </xdr:nvPicPr>
      <xdr:blipFill>
        <a:blip r:embed="rId229"/>
        <a:stretch>
          <a:fillRect/>
        </a:stretch>
      </xdr:blipFill>
      <xdr:spPr>
        <a:xfrm>
          <a:off x="0" y="10363200"/>
          <a:ext cx="2381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152400</xdr:colOff>
      <xdr:row>47</xdr:row>
      <xdr:rowOff>276225</xdr:rowOff>
    </xdr:to>
    <xdr:pic>
      <xdr:nvPicPr>
        <xdr:cNvPr id="139" name="Picture 139">
          <a:hlinkClick r:id="rId23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0363200"/>
          <a:ext cx="1524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47</xdr:row>
      <xdr:rowOff>0</xdr:rowOff>
    </xdr:from>
    <xdr:to>
      <xdr:col>3</xdr:col>
      <xdr:colOff>152400</xdr:colOff>
      <xdr:row>47</xdr:row>
      <xdr:rowOff>276225</xdr:rowOff>
    </xdr:to>
    <xdr:pic>
      <xdr:nvPicPr>
        <xdr:cNvPr id="140" name="Picture 140">
          <a:hlinkClick r:id="rId23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0363200"/>
          <a:ext cx="1524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0</xdr:col>
      <xdr:colOff>238125</xdr:colOff>
      <xdr:row>48</xdr:row>
      <xdr:rowOff>161925</xdr:rowOff>
    </xdr:to>
    <xdr:pic>
      <xdr:nvPicPr>
        <xdr:cNvPr id="141" name="Picture 141"/>
        <xdr:cNvPicPr preferRelativeResize="1">
          <a:picLocks noChangeAspect="1"/>
        </xdr:cNvPicPr>
      </xdr:nvPicPr>
      <xdr:blipFill>
        <a:blip r:embed="rId229"/>
        <a:stretch>
          <a:fillRect/>
        </a:stretch>
      </xdr:blipFill>
      <xdr:spPr>
        <a:xfrm>
          <a:off x="0" y="10668000"/>
          <a:ext cx="238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152400</xdr:colOff>
      <xdr:row>48</xdr:row>
      <xdr:rowOff>152400</xdr:rowOff>
    </xdr:to>
    <xdr:pic>
      <xdr:nvPicPr>
        <xdr:cNvPr id="142" name="Picture 142">
          <a:hlinkClick r:id="rId235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0668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48</xdr:row>
      <xdr:rowOff>0</xdr:rowOff>
    </xdr:from>
    <xdr:to>
      <xdr:col>3</xdr:col>
      <xdr:colOff>152400</xdr:colOff>
      <xdr:row>48</xdr:row>
      <xdr:rowOff>152400</xdr:rowOff>
    </xdr:to>
    <xdr:pic>
      <xdr:nvPicPr>
        <xdr:cNvPr id="143" name="Picture 143">
          <a:hlinkClick r:id="rId237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06680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0</xdr:col>
      <xdr:colOff>238125</xdr:colOff>
      <xdr:row>49</xdr:row>
      <xdr:rowOff>161925</xdr:rowOff>
    </xdr:to>
    <xdr:pic>
      <xdr:nvPicPr>
        <xdr:cNvPr id="144" name="Picture 144"/>
        <xdr:cNvPicPr preferRelativeResize="1">
          <a:picLocks noChangeAspect="1"/>
        </xdr:cNvPicPr>
      </xdr:nvPicPr>
      <xdr:blipFill>
        <a:blip r:embed="rId229"/>
        <a:stretch>
          <a:fillRect/>
        </a:stretch>
      </xdr:blipFill>
      <xdr:spPr>
        <a:xfrm>
          <a:off x="0" y="10972800"/>
          <a:ext cx="2381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152400</xdr:colOff>
      <xdr:row>49</xdr:row>
      <xdr:rowOff>152400</xdr:rowOff>
    </xdr:to>
    <xdr:pic>
      <xdr:nvPicPr>
        <xdr:cNvPr id="145" name="Picture 145">
          <a:hlinkClick r:id="rId239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0972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49</xdr:row>
      <xdr:rowOff>0</xdr:rowOff>
    </xdr:from>
    <xdr:to>
      <xdr:col>3</xdr:col>
      <xdr:colOff>152400</xdr:colOff>
      <xdr:row>49</xdr:row>
      <xdr:rowOff>152400</xdr:rowOff>
    </xdr:to>
    <xdr:pic>
      <xdr:nvPicPr>
        <xdr:cNvPr id="146" name="Picture 146">
          <a:hlinkClick r:id="rId241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097280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9990;&#30028;&#12398;&#35469;&#35388;&#26862;&#26519;&#38754;&#31309;09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経過"/>
      <sheetName val="2002"/>
      <sheetName val="2003"/>
      <sheetName val="2004"/>
      <sheetName val="2005"/>
      <sheetName val="2006"/>
      <sheetName val="2009"/>
    </sheetNames>
    <sheetDataSet>
      <sheetData sheetId="5">
        <row r="7">
          <cell r="D7">
            <v>2478.8</v>
          </cell>
          <cell r="G7">
            <v>813.4000000000001</v>
          </cell>
          <cell r="K7">
            <v>2478.8</v>
          </cell>
        </row>
        <row r="8">
          <cell r="D8">
            <v>7754</v>
          </cell>
          <cell r="G8">
            <v>6671.1</v>
          </cell>
          <cell r="K8">
            <v>1641</v>
          </cell>
          <cell r="O8">
            <v>6113</v>
          </cell>
        </row>
        <row r="9">
          <cell r="D9">
            <v>613.4</v>
          </cell>
          <cell r="K9">
            <v>276.5</v>
          </cell>
          <cell r="O9">
            <v>336.9</v>
          </cell>
        </row>
        <row r="10">
          <cell r="D10">
            <v>96265.8</v>
          </cell>
          <cell r="K10">
            <v>38854</v>
          </cell>
          <cell r="M10">
            <v>57411.8</v>
          </cell>
        </row>
        <row r="11">
          <cell r="D11">
            <v>155791.6</v>
          </cell>
          <cell r="G11">
            <v>1666</v>
          </cell>
          <cell r="K11">
            <v>27444.9</v>
          </cell>
          <cell r="M11">
            <v>128346.7</v>
          </cell>
        </row>
        <row r="12">
          <cell r="D12">
            <v>9519.3</v>
          </cell>
          <cell r="G12">
            <v>7559.2</v>
          </cell>
          <cell r="K12">
            <v>7200.2</v>
          </cell>
          <cell r="M12">
            <v>2319.1</v>
          </cell>
        </row>
        <row r="13">
          <cell r="D13">
            <v>7016.5</v>
          </cell>
          <cell r="G13">
            <v>58.6</v>
          </cell>
          <cell r="K13">
            <v>1281.8</v>
          </cell>
          <cell r="M13">
            <v>5734.7</v>
          </cell>
        </row>
        <row r="14">
          <cell r="D14">
            <v>278826</v>
          </cell>
          <cell r="G14">
            <v>16768.300000000003</v>
          </cell>
          <cell r="K14">
            <v>78900.7</v>
          </cell>
          <cell r="M14">
            <v>193812.30000000002</v>
          </cell>
          <cell r="O14">
            <v>6113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lei.or.id/indonesia/akreditasi.php?cat=19" TargetMode="External" /><Relationship Id="rId2" Type="http://schemas.openxmlformats.org/officeDocument/2006/relationships/hyperlink" Target="http://www.sgec-eco.org/index.html" TargetMode="External" /><Relationship Id="rId3" Type="http://schemas.openxmlformats.org/officeDocument/2006/relationships/hyperlink" Target="http://www.fsc.org/fileadmin/web-data/public/document_center/powerpoints_graphs/facts_figures/08-12-31_Global_FSC_certificates_-_type_and_distribution_-_FINAL.pdf" TargetMode="External" /><Relationship Id="rId4" Type="http://schemas.openxmlformats.org/officeDocument/2006/relationships/hyperlink" Target="http://register.pefc.cz/statistics.asp" TargetMode="External" /><Relationship Id="rId5" Type="http://schemas.openxmlformats.org/officeDocument/2006/relationships/hyperlink" Target="http://www.mtcc.com.my/mttc_scheme_certs_holders%20-%20MC&amp;I(2002).asp#2002" TargetMode="External" /><Relationship Id="rId6" Type="http://schemas.openxmlformats.org/officeDocument/2006/relationships/comments" Target="../comments1.xml" /><Relationship Id="rId7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7.375" style="0" customWidth="1"/>
    <col min="3" max="4" width="8.75390625" style="0" customWidth="1"/>
    <col min="5" max="6" width="5.625" style="0" customWidth="1"/>
    <col min="7" max="7" width="8.125" style="0" customWidth="1"/>
    <col min="8" max="9" width="5.625" style="0" customWidth="1"/>
    <col min="10" max="10" width="1.12109375" style="0" customWidth="1"/>
    <col min="11" max="11" width="8.125" style="0" customWidth="1"/>
    <col min="12" max="12" width="5.625" style="0" customWidth="1"/>
    <col min="13" max="13" width="8.125" style="0" customWidth="1"/>
    <col min="14" max="14" width="5.625" style="0" customWidth="1"/>
    <col min="15" max="15" width="8.125" style="0" customWidth="1"/>
    <col min="16" max="16" width="7.00390625" style="0" customWidth="1"/>
    <col min="17" max="17" width="10.50390625" style="0" bestFit="1" customWidth="1"/>
  </cols>
  <sheetData>
    <row r="1" ht="13.5">
      <c r="A1" t="s">
        <v>134</v>
      </c>
    </row>
    <row r="2" spans="1:16" ht="13.5">
      <c r="A2" s="45" t="s">
        <v>0</v>
      </c>
      <c r="B2" s="45"/>
      <c r="C2" s="1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3"/>
      <c r="P2" s="2"/>
    </row>
    <row r="3" spans="1:16" ht="13.5">
      <c r="A3" s="46"/>
      <c r="B3" s="46"/>
      <c r="C3" s="5"/>
      <c r="D3" s="47" t="s">
        <v>2</v>
      </c>
      <c r="E3" s="48"/>
      <c r="F3" s="6"/>
      <c r="G3" s="7"/>
      <c r="H3" s="7"/>
      <c r="I3" s="7"/>
      <c r="J3" s="8"/>
      <c r="K3" s="7"/>
      <c r="L3" s="7"/>
      <c r="M3" s="7"/>
      <c r="N3" s="7"/>
      <c r="O3" s="7"/>
      <c r="P3" s="9"/>
    </row>
    <row r="4" spans="1:16" ht="13.5">
      <c r="A4" s="46"/>
      <c r="B4" s="46"/>
      <c r="C4" s="5"/>
      <c r="D4" s="10"/>
      <c r="E4" s="8"/>
      <c r="F4" s="8"/>
      <c r="G4" s="49" t="s">
        <v>109</v>
      </c>
      <c r="H4" s="50"/>
      <c r="I4" s="11"/>
      <c r="J4" s="8"/>
      <c r="K4" s="51" t="s">
        <v>3</v>
      </c>
      <c r="L4" s="52"/>
      <c r="M4" s="53" t="s">
        <v>4</v>
      </c>
      <c r="N4" s="54"/>
      <c r="O4" s="53" t="s">
        <v>5</v>
      </c>
      <c r="P4" s="54"/>
    </row>
    <row r="5" spans="1:16" ht="27">
      <c r="A5" s="46"/>
      <c r="B5" s="46"/>
      <c r="C5" s="12" t="s">
        <v>119</v>
      </c>
      <c r="D5" s="12" t="s">
        <v>119</v>
      </c>
      <c r="E5" s="55" t="s">
        <v>6</v>
      </c>
      <c r="F5" s="55" t="s">
        <v>7</v>
      </c>
      <c r="G5" s="12" t="s">
        <v>119</v>
      </c>
      <c r="H5" s="55" t="s">
        <v>120</v>
      </c>
      <c r="I5" s="56" t="s">
        <v>7</v>
      </c>
      <c r="J5" s="14"/>
      <c r="K5" s="13" t="s">
        <v>119</v>
      </c>
      <c r="L5" s="55" t="s">
        <v>7</v>
      </c>
      <c r="M5" s="12" t="s">
        <v>119</v>
      </c>
      <c r="N5" s="55" t="s">
        <v>7</v>
      </c>
      <c r="O5" s="12" t="s">
        <v>119</v>
      </c>
      <c r="P5" s="55" t="s">
        <v>7</v>
      </c>
    </row>
    <row r="6" spans="1:16" ht="13.5" customHeight="1">
      <c r="A6" s="4"/>
      <c r="B6" s="4"/>
      <c r="C6" s="12" t="s">
        <v>121</v>
      </c>
      <c r="D6" s="12" t="s">
        <v>122</v>
      </c>
      <c r="E6" s="55"/>
      <c r="F6" s="55"/>
      <c r="G6" s="12" t="s">
        <v>123</v>
      </c>
      <c r="H6" s="55"/>
      <c r="I6" s="56"/>
      <c r="J6" s="13"/>
      <c r="K6" s="12" t="s">
        <v>124</v>
      </c>
      <c r="L6" s="55"/>
      <c r="M6" s="12" t="s">
        <v>125</v>
      </c>
      <c r="N6" s="55"/>
      <c r="O6" s="12" t="s">
        <v>126</v>
      </c>
      <c r="P6" s="55"/>
    </row>
    <row r="7" spans="1:16" ht="13.5">
      <c r="A7" s="57" t="s">
        <v>8</v>
      </c>
      <c r="B7" s="57"/>
      <c r="C7" s="41">
        <v>635412</v>
      </c>
      <c r="D7" s="42">
        <f aca="true" t="shared" si="0" ref="D7:D13">K7+M7</f>
        <v>5195.5</v>
      </c>
      <c r="E7" s="18">
        <f aca="true" t="shared" si="1" ref="E7:E14">D7*100/C7</f>
        <v>0.8176584641146217</v>
      </c>
      <c r="F7" s="18">
        <f>+D7/'[1]2006'!D7</f>
        <v>2.095973858318541</v>
      </c>
      <c r="G7" s="43">
        <f>K7-H21</f>
        <v>3432.7</v>
      </c>
      <c r="H7" s="21">
        <f aca="true" t="shared" si="2" ref="H7:H14">G7*100/D7</f>
        <v>66.07063805216052</v>
      </c>
      <c r="I7" s="18">
        <f>+G7/'[1]2006'!G7</f>
        <v>4.2201868699286935</v>
      </c>
      <c r="J7" s="18"/>
      <c r="K7" s="42">
        <v>5195.5</v>
      </c>
      <c r="L7" s="18">
        <f>+K7/'[1]2006'!K7</f>
        <v>2.095973858318541</v>
      </c>
      <c r="M7" s="42">
        <v>0</v>
      </c>
      <c r="N7" s="21" t="s">
        <v>127</v>
      </c>
      <c r="O7" s="41"/>
      <c r="P7" s="21"/>
    </row>
    <row r="8" spans="1:16" ht="13.5">
      <c r="A8" s="58" t="s">
        <v>10</v>
      </c>
      <c r="B8" s="58"/>
      <c r="C8" s="15">
        <v>571615</v>
      </c>
      <c r="D8" s="16">
        <f>K8+M8+O8</f>
        <v>8892.900000000001</v>
      </c>
      <c r="E8" s="17">
        <f t="shared" si="1"/>
        <v>1.55574993658319</v>
      </c>
      <c r="F8" s="17">
        <f>+D8/'[1]2006'!D8</f>
        <v>1.1468790301779728</v>
      </c>
      <c r="G8" s="19">
        <f>D8-D21-O9</f>
        <v>6770.100000000002</v>
      </c>
      <c r="H8" s="20">
        <f t="shared" si="2"/>
        <v>76.12927166616066</v>
      </c>
      <c r="I8" s="17">
        <f>+G8/'[1]2006'!G8</f>
        <v>1.0148401313126774</v>
      </c>
      <c r="J8" s="17"/>
      <c r="K8" s="16">
        <v>2572.2</v>
      </c>
      <c r="L8" s="17">
        <f>+K8/'[1]2006'!K8</f>
        <v>1.5674588665447897</v>
      </c>
      <c r="M8" s="16">
        <v>0</v>
      </c>
      <c r="N8" s="20" t="s">
        <v>127</v>
      </c>
      <c r="O8" s="16">
        <f>E26+E28+E31</f>
        <v>6320.700000000001</v>
      </c>
      <c r="P8" s="17">
        <f>+O8/'[1]2006'!O8</f>
        <v>1.0339767708162932</v>
      </c>
    </row>
    <row r="9" spans="1:16" ht="13.5" customHeight="1">
      <c r="A9" s="22"/>
      <c r="B9" s="22" t="s">
        <v>11</v>
      </c>
      <c r="C9" s="15">
        <v>24868</v>
      </c>
      <c r="D9" s="16">
        <f>K9+O9+M9</f>
        <v>1046.4</v>
      </c>
      <c r="E9" s="17">
        <f>D9*100/C9</f>
        <v>4.2078172752131255</v>
      </c>
      <c r="F9" s="17">
        <f>+D9/'[1]2006'!D9</f>
        <v>1.705901532442126</v>
      </c>
      <c r="G9" s="19">
        <v>0</v>
      </c>
      <c r="H9" s="20">
        <v>0</v>
      </c>
      <c r="I9" s="20" t="s">
        <v>9</v>
      </c>
      <c r="J9" s="20"/>
      <c r="K9" s="16">
        <v>269.5</v>
      </c>
      <c r="L9" s="17">
        <f>+K9/'[1]2006'!K9</f>
        <v>0.9746835443037974</v>
      </c>
      <c r="M9" s="44">
        <v>0</v>
      </c>
      <c r="N9" s="20" t="s">
        <v>9</v>
      </c>
      <c r="O9" s="16">
        <f>E26</f>
        <v>776.9</v>
      </c>
      <c r="P9" s="17">
        <f>+O9/'[1]2006'!O9</f>
        <v>2.3060255268625705</v>
      </c>
    </row>
    <row r="10" spans="1:16" ht="13.5">
      <c r="A10" s="58" t="s">
        <v>12</v>
      </c>
      <c r="B10" s="58"/>
      <c r="C10" s="15">
        <v>1001394</v>
      </c>
      <c r="D10" s="16">
        <f t="shared" si="0"/>
        <v>104837.6</v>
      </c>
      <c r="E10" s="17">
        <f t="shared" si="1"/>
        <v>10.469165982620227</v>
      </c>
      <c r="F10" s="17">
        <f>+D10/'[1]2006'!D10</f>
        <v>1.0890430454013782</v>
      </c>
      <c r="G10" s="19">
        <v>0</v>
      </c>
      <c r="H10" s="20">
        <f t="shared" si="2"/>
        <v>0</v>
      </c>
      <c r="I10" s="20" t="s">
        <v>9</v>
      </c>
      <c r="J10" s="20"/>
      <c r="K10" s="16">
        <v>48684.7</v>
      </c>
      <c r="L10" s="17">
        <f>+K10/'[1]2006'!K10</f>
        <v>1.2530164204457712</v>
      </c>
      <c r="M10" s="44">
        <v>56152.9</v>
      </c>
      <c r="N10" s="17">
        <f>+M10/'[1]2006'!M10</f>
        <v>0.9780724520046401</v>
      </c>
      <c r="O10" s="15"/>
      <c r="P10" s="17"/>
    </row>
    <row r="11" spans="1:16" ht="13.5">
      <c r="A11" s="58" t="s">
        <v>13</v>
      </c>
      <c r="B11" s="58"/>
      <c r="C11" s="15">
        <v>705849</v>
      </c>
      <c r="D11" s="16">
        <f t="shared" si="0"/>
        <v>194820.6</v>
      </c>
      <c r="E11" s="17">
        <f t="shared" si="1"/>
        <v>27.60088914201196</v>
      </c>
      <c r="F11" s="17">
        <f>+D11/'[1]2006'!D11</f>
        <v>1.2505205672192852</v>
      </c>
      <c r="G11" s="19">
        <v>1666</v>
      </c>
      <c r="H11" s="20">
        <f t="shared" si="2"/>
        <v>0.8551457084107121</v>
      </c>
      <c r="I11" s="17">
        <f>+G11/'[1]2006'!G11</f>
        <v>1</v>
      </c>
      <c r="J11" s="17"/>
      <c r="K11" s="16">
        <v>38451.1</v>
      </c>
      <c r="L11" s="17">
        <f>+K11/'[1]2006'!K11</f>
        <v>1.4010289707741692</v>
      </c>
      <c r="M11" s="16">
        <v>156369.5</v>
      </c>
      <c r="N11" s="17">
        <f>+M11/'[1]2006'!M11</f>
        <v>1.2183367394720706</v>
      </c>
      <c r="O11" s="15"/>
      <c r="P11" s="17"/>
    </row>
    <row r="12" spans="1:16" ht="13.5">
      <c r="A12" s="58" t="s">
        <v>14</v>
      </c>
      <c r="B12" s="58"/>
      <c r="C12" s="15">
        <v>831540</v>
      </c>
      <c r="D12" s="16">
        <f>K12+M12+O12</f>
        <v>13113.8</v>
      </c>
      <c r="E12" s="17">
        <f t="shared" si="1"/>
        <v>1.5770498111936888</v>
      </c>
      <c r="F12" s="17">
        <f>+D12/'[1]2006'!D12</f>
        <v>1.3776012942128097</v>
      </c>
      <c r="G12" s="19">
        <f>D12-F21-F24</f>
        <v>10884</v>
      </c>
      <c r="H12" s="20">
        <f t="shared" si="2"/>
        <v>82.99653799813937</v>
      </c>
      <c r="I12" s="17">
        <f>+G12/'[1]2006'!G12</f>
        <v>1.439834903164356</v>
      </c>
      <c r="J12" s="17"/>
      <c r="K12" s="16">
        <v>10319</v>
      </c>
      <c r="L12" s="17">
        <f>+K12/'[1]2006'!K12</f>
        <v>1.4331546345934836</v>
      </c>
      <c r="M12" s="16">
        <v>2794.8</v>
      </c>
      <c r="N12" s="17">
        <f>+M12/'[1]2006'!M12</f>
        <v>1.2051226769005219</v>
      </c>
      <c r="O12" s="15">
        <f>E33</f>
        <v>0</v>
      </c>
      <c r="P12" s="20" t="s">
        <v>9</v>
      </c>
    </row>
    <row r="13" spans="1:16" ht="13.5">
      <c r="A13" s="58" t="s">
        <v>15</v>
      </c>
      <c r="B13" s="58"/>
      <c r="C13" s="15">
        <v>206254</v>
      </c>
      <c r="D13" s="16">
        <f t="shared" si="0"/>
        <v>10323.5</v>
      </c>
      <c r="E13" s="17">
        <f t="shared" si="1"/>
        <v>5.0052362620846145</v>
      </c>
      <c r="F13" s="17">
        <f>+D13/'[1]2006'!D13</f>
        <v>1.4713176084942636</v>
      </c>
      <c r="G13" s="19">
        <v>58.6</v>
      </c>
      <c r="H13" s="20">
        <f t="shared" si="2"/>
        <v>0.5676369448346007</v>
      </c>
      <c r="I13" s="17">
        <f>+G13/'[1]2006'!G13</f>
        <v>1</v>
      </c>
      <c r="J13" s="17"/>
      <c r="K13" s="16">
        <v>1600.4</v>
      </c>
      <c r="L13" s="17">
        <f>+K13/'[1]2006'!K13</f>
        <v>1.248556717116555</v>
      </c>
      <c r="M13" s="16">
        <v>8723.1</v>
      </c>
      <c r="N13" s="17">
        <f>+M13/'[1]2006'!M13</f>
        <v>1.5211083404537291</v>
      </c>
      <c r="O13" s="15"/>
      <c r="P13" s="20"/>
    </row>
    <row r="14" spans="1:16" ht="13.5">
      <c r="A14" s="59" t="s">
        <v>16</v>
      </c>
      <c r="B14" s="59"/>
      <c r="C14" s="25">
        <v>3952063</v>
      </c>
      <c r="D14" s="26">
        <f>SUM(D10:D13)+SUM(D7:D8)</f>
        <v>337183.9</v>
      </c>
      <c r="E14" s="27">
        <f t="shared" si="1"/>
        <v>8.53184526663669</v>
      </c>
      <c r="F14" s="27">
        <f>+D14/'[1]2006'!D14</f>
        <v>1.2092986306872386</v>
      </c>
      <c r="G14" s="28">
        <f>SUM(G10:G13)+SUM(G7:G8)</f>
        <v>22811.4</v>
      </c>
      <c r="H14" s="29">
        <f t="shared" si="2"/>
        <v>6.76526963476014</v>
      </c>
      <c r="I14" s="27">
        <f>+G14/'[1]2006'!G14</f>
        <v>1.3603883518305373</v>
      </c>
      <c r="J14" s="27"/>
      <c r="K14" s="26">
        <v>106834.9</v>
      </c>
      <c r="L14" s="27">
        <f>+K14/'[1]2006'!K14</f>
        <v>1.354042486315077</v>
      </c>
      <c r="M14" s="26">
        <f>SUM(M10:M13)+SUM(M7:M8)</f>
        <v>224040.3</v>
      </c>
      <c r="N14" s="27">
        <f>+M14/'[1]2006'!M14</f>
        <v>1.1559653334695474</v>
      </c>
      <c r="O14" s="26">
        <f>SUM(O10:O13)+SUM(O7:O8)</f>
        <v>6320.700000000001</v>
      </c>
      <c r="P14" s="27">
        <f>+O14/'[1]2006'!O14</f>
        <v>1.0339767708162932</v>
      </c>
    </row>
    <row r="15" spans="1:16" ht="13.5">
      <c r="A15" s="30" t="s">
        <v>17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</row>
    <row r="16" spans="1:14" ht="13.5" customHeight="1">
      <c r="A16" s="60" t="s">
        <v>110</v>
      </c>
      <c r="B16" s="60"/>
      <c r="C16" s="60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</row>
    <row r="17" spans="1:14" ht="13.5" customHeight="1">
      <c r="A17" s="60" t="s">
        <v>18</v>
      </c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</row>
    <row r="18" spans="1:14" ht="15.75" customHeight="1">
      <c r="A18" s="30"/>
      <c r="B18" s="30" t="s">
        <v>111</v>
      </c>
      <c r="C18" s="31" t="s">
        <v>128</v>
      </c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3.5" customHeight="1">
      <c r="A19" s="60"/>
      <c r="B19" s="60"/>
      <c r="C19" s="36" t="s">
        <v>129</v>
      </c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</row>
    <row r="20" spans="1:16" ht="13.5" customHeight="1">
      <c r="A20" s="30"/>
      <c r="B20" s="30"/>
      <c r="C20" s="36" t="s">
        <v>112</v>
      </c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</row>
    <row r="21" spans="1:16" ht="13.5" customHeight="1">
      <c r="A21" s="30"/>
      <c r="B21" s="30"/>
      <c r="C21" s="33" t="s">
        <v>19</v>
      </c>
      <c r="D21" s="33">
        <v>1345.9</v>
      </c>
      <c r="E21" s="33" t="s">
        <v>20</v>
      </c>
      <c r="F21" s="33">
        <v>317.9</v>
      </c>
      <c r="G21" s="33" t="s">
        <v>130</v>
      </c>
      <c r="H21" s="33">
        <v>1762.8</v>
      </c>
      <c r="I21" s="33"/>
      <c r="J21" s="33"/>
      <c r="K21" s="33"/>
      <c r="L21" s="33"/>
      <c r="M21" s="33"/>
      <c r="N21" s="33"/>
      <c r="O21" s="33"/>
      <c r="P21" s="33"/>
    </row>
    <row r="22" spans="1:14" ht="13.5" customHeight="1">
      <c r="A22" s="30"/>
      <c r="B22" s="30" t="s">
        <v>21</v>
      </c>
      <c r="C22" s="61" t="s">
        <v>113</v>
      </c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</row>
    <row r="23" spans="1:14" ht="13.5" customHeight="1">
      <c r="A23" s="30"/>
      <c r="B23" s="30"/>
      <c r="C23" s="35" t="s">
        <v>108</v>
      </c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</row>
    <row r="24" spans="1:14" ht="13.5" customHeight="1">
      <c r="A24" s="30"/>
      <c r="B24" s="30"/>
      <c r="C24" s="30"/>
      <c r="D24" s="30"/>
      <c r="E24" s="30" t="s">
        <v>131</v>
      </c>
      <c r="F24" s="30">
        <v>1911.9</v>
      </c>
      <c r="G24" s="33" t="s">
        <v>130</v>
      </c>
      <c r="H24" s="30"/>
      <c r="I24" s="30"/>
      <c r="J24" s="30"/>
      <c r="K24" s="30"/>
      <c r="L24" s="30"/>
      <c r="M24" s="30"/>
      <c r="N24" s="30"/>
    </row>
    <row r="25" ht="13.5">
      <c r="A25" t="s">
        <v>22</v>
      </c>
    </row>
    <row r="26" spans="2:7" ht="13.5">
      <c r="B26" t="s">
        <v>23</v>
      </c>
      <c r="C26" t="s">
        <v>24</v>
      </c>
      <c r="E26">
        <v>776.9</v>
      </c>
      <c r="F26" t="s">
        <v>25</v>
      </c>
      <c r="G26" t="s">
        <v>26</v>
      </c>
    </row>
    <row r="27" ht="13.5">
      <c r="C27" s="34" t="s">
        <v>114</v>
      </c>
    </row>
    <row r="28" spans="2:6" ht="13.5">
      <c r="B28" t="s">
        <v>115</v>
      </c>
      <c r="C28" t="s">
        <v>116</v>
      </c>
      <c r="E28">
        <v>1061.7</v>
      </c>
      <c r="F28" t="s">
        <v>25</v>
      </c>
    </row>
    <row r="29" ht="13.5">
      <c r="C29" s="34" t="s">
        <v>132</v>
      </c>
    </row>
    <row r="30" spans="3:5" ht="13.5">
      <c r="C30" t="s">
        <v>27</v>
      </c>
      <c r="E30" t="s">
        <v>28</v>
      </c>
    </row>
    <row r="31" spans="2:6" ht="13.5">
      <c r="B31" t="s">
        <v>117</v>
      </c>
      <c r="C31" t="s">
        <v>118</v>
      </c>
      <c r="E31">
        <v>4482.1</v>
      </c>
      <c r="F31" t="s">
        <v>25</v>
      </c>
    </row>
    <row r="32" ht="13.5">
      <c r="C32" s="34" t="s">
        <v>133</v>
      </c>
    </row>
    <row r="33" ht="13.5">
      <c r="C33" t="s">
        <v>27</v>
      </c>
    </row>
  </sheetData>
  <mergeCells count="27">
    <mergeCell ref="C22:N22"/>
    <mergeCell ref="C23:N23"/>
    <mergeCell ref="A17:N17"/>
    <mergeCell ref="A19:B19"/>
    <mergeCell ref="C19:N19"/>
    <mergeCell ref="C20:P20"/>
    <mergeCell ref="A12:B12"/>
    <mergeCell ref="A13:B13"/>
    <mergeCell ref="A14:B14"/>
    <mergeCell ref="A16:N16"/>
    <mergeCell ref="A7:B7"/>
    <mergeCell ref="A8:B8"/>
    <mergeCell ref="A10:B10"/>
    <mergeCell ref="A11:B11"/>
    <mergeCell ref="M4:N4"/>
    <mergeCell ref="O4:P4"/>
    <mergeCell ref="E5:E6"/>
    <mergeCell ref="F5:F6"/>
    <mergeCell ref="H5:H6"/>
    <mergeCell ref="I5:I6"/>
    <mergeCell ref="L5:L6"/>
    <mergeCell ref="N5:N6"/>
    <mergeCell ref="P5:P6"/>
    <mergeCell ref="A2:B5"/>
    <mergeCell ref="D3:E3"/>
    <mergeCell ref="G4:H4"/>
    <mergeCell ref="K4:L4"/>
  </mergeCells>
  <hyperlinks>
    <hyperlink ref="C29" r:id="rId1" display="http://www.lei.or.id/indonesia/akreditasi.php?cat=19"/>
    <hyperlink ref="C27" r:id="rId2" display="http://www.sgec-eco.org/index.html"/>
    <hyperlink ref="C18" r:id="rId3" display="http://www.fsc.org/fileadmin/web-data/public/document_center/powerpoints_graphs/facts_figures/08-12-31_Global_FSC_certificates_-_type_and_distribution_-_FINAL.pdf"/>
    <hyperlink ref="C22" r:id="rId4" display="http://register.pefc.cz/statistics.asp"/>
    <hyperlink ref="C32" r:id="rId5" display="http://www.mtcc.com.my/mttc_scheme_certs_holders%20-%20MC&amp;I(2002).asp#2002"/>
  </hyperlinks>
  <printOptions/>
  <pageMargins left="0.75" right="0.75" top="1" bottom="1" header="0.512" footer="0.512"/>
  <pageSetup orientation="portrait" paperSize="9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2"/>
  <sheetViews>
    <sheetView zoomScale="85" zoomScaleNormal="85" workbookViewId="0" topLeftCell="A27">
      <selection activeCell="E9" sqref="E9"/>
    </sheetView>
  </sheetViews>
  <sheetFormatPr defaultColWidth="9.00390625" defaultRowHeight="13.5"/>
  <cols>
    <col min="3" max="3" width="14.75390625" style="0" customWidth="1"/>
    <col min="5" max="5" width="11.00390625" style="0" customWidth="1"/>
    <col min="6" max="6" width="11.50390625" style="0" customWidth="1"/>
    <col min="7" max="7" width="9.125" style="0" bestFit="1" customWidth="1"/>
    <col min="9" max="10" width="10.50390625" style="0" bestFit="1" customWidth="1"/>
  </cols>
  <sheetData>
    <row r="1" spans="6:9" ht="13.5">
      <c r="F1" t="s">
        <v>104</v>
      </c>
      <c r="G1" t="s">
        <v>105</v>
      </c>
      <c r="H1" t="s">
        <v>106</v>
      </c>
      <c r="I1" t="s">
        <v>107</v>
      </c>
    </row>
    <row r="2" spans="1:9" ht="24">
      <c r="A2" s="24" t="s">
        <v>29</v>
      </c>
      <c r="B2" s="38" t="s">
        <v>30</v>
      </c>
      <c r="C2" s="39"/>
      <c r="E2" s="23">
        <v>8723102</v>
      </c>
      <c r="I2" s="23">
        <f>E2</f>
        <v>8723102</v>
      </c>
    </row>
    <row r="3" spans="1:7" ht="13.5">
      <c r="A3" s="24"/>
      <c r="B3" s="24" t="s">
        <v>31</v>
      </c>
      <c r="C3" s="38" t="s">
        <v>32</v>
      </c>
      <c r="E3" s="23">
        <v>1955799</v>
      </c>
      <c r="G3" s="23">
        <f>E3</f>
        <v>1955799</v>
      </c>
    </row>
    <row r="4" spans="1:7" ht="13.5">
      <c r="A4" s="24"/>
      <c r="B4" s="24" t="s">
        <v>33</v>
      </c>
      <c r="C4" s="38" t="s">
        <v>34</v>
      </c>
      <c r="E4" s="23">
        <v>281052</v>
      </c>
      <c r="G4" s="23">
        <f>E4</f>
        <v>281052</v>
      </c>
    </row>
    <row r="5" spans="1:8" ht="13.5">
      <c r="A5" s="24"/>
      <c r="B5" s="24" t="s">
        <v>35</v>
      </c>
      <c r="C5" s="38" t="s">
        <v>36</v>
      </c>
      <c r="E5" s="23">
        <v>882902</v>
      </c>
      <c r="H5" s="23">
        <f>E5</f>
        <v>882902</v>
      </c>
    </row>
    <row r="6" spans="1:5" ht="24">
      <c r="A6" s="24"/>
      <c r="B6" s="24" t="s">
        <v>37</v>
      </c>
      <c r="C6" s="38" t="s">
        <v>38</v>
      </c>
      <c r="E6" s="23">
        <v>81586835</v>
      </c>
    </row>
    <row r="7" spans="1:5" ht="24">
      <c r="A7" s="24"/>
      <c r="B7" s="24" t="s">
        <v>40</v>
      </c>
      <c r="C7" s="38" t="s">
        <v>41</v>
      </c>
      <c r="E7" s="23">
        <v>40584455</v>
      </c>
    </row>
    <row r="8" spans="1:6" ht="36">
      <c r="A8" s="24"/>
      <c r="B8" s="24" t="s">
        <v>42</v>
      </c>
      <c r="C8" s="38" t="s">
        <v>43</v>
      </c>
      <c r="F8" s="23">
        <v>122171290</v>
      </c>
    </row>
    <row r="9" spans="1:8" ht="13.5">
      <c r="A9" s="24"/>
      <c r="B9" s="24" t="s">
        <v>44</v>
      </c>
      <c r="C9" s="38" t="s">
        <v>45</v>
      </c>
      <c r="E9" s="23">
        <v>1911920</v>
      </c>
      <c r="H9" s="23">
        <f>E9</f>
        <v>1911920</v>
      </c>
    </row>
    <row r="10" spans="1:5" ht="13.5">
      <c r="A10" s="24"/>
      <c r="B10" s="24" t="s">
        <v>46</v>
      </c>
      <c r="C10" s="38" t="s">
        <v>39</v>
      </c>
      <c r="E10" s="23">
        <v>0</v>
      </c>
    </row>
    <row r="11" spans="1:5" ht="13.5">
      <c r="A11" s="24"/>
      <c r="B11" s="24" t="s">
        <v>47</v>
      </c>
      <c r="C11" s="38" t="s">
        <v>39</v>
      </c>
      <c r="E11" s="23">
        <v>0</v>
      </c>
    </row>
    <row r="12" spans="1:7" ht="24">
      <c r="A12" s="24"/>
      <c r="B12" s="24" t="s">
        <v>48</v>
      </c>
      <c r="C12" s="38" t="s">
        <v>49</v>
      </c>
      <c r="E12" s="23">
        <v>1883149</v>
      </c>
      <c r="G12" s="23">
        <f>E12</f>
        <v>1883149</v>
      </c>
    </row>
    <row r="13" spans="1:7" ht="13.5">
      <c r="A13" s="24"/>
      <c r="B13" s="24" t="s">
        <v>50</v>
      </c>
      <c r="C13" s="38" t="s">
        <v>51</v>
      </c>
      <c r="E13" s="23">
        <v>215767</v>
      </c>
      <c r="G13" s="23">
        <f>E13</f>
        <v>215767</v>
      </c>
    </row>
    <row r="14" spans="1:5" ht="13.5">
      <c r="A14" s="24"/>
      <c r="B14" s="24" t="s">
        <v>52</v>
      </c>
      <c r="C14" s="38" t="s">
        <v>39</v>
      </c>
      <c r="E14" s="23">
        <v>0</v>
      </c>
    </row>
    <row r="15" spans="1:5" ht="13.5">
      <c r="A15" s="24"/>
      <c r="B15" s="24" t="s">
        <v>53</v>
      </c>
      <c r="C15" s="38" t="s">
        <v>39</v>
      </c>
      <c r="E15" s="23">
        <v>0</v>
      </c>
    </row>
    <row r="16" spans="1:7" ht="24" customHeight="1">
      <c r="A16" s="24"/>
      <c r="B16" s="24" t="s">
        <v>54</v>
      </c>
      <c r="C16" s="38" t="s">
        <v>55</v>
      </c>
      <c r="E16" s="23">
        <v>20719735</v>
      </c>
      <c r="G16" s="23">
        <f>E16</f>
        <v>20719735</v>
      </c>
    </row>
    <row r="17" spans="1:7" ht="13.5">
      <c r="A17" s="24"/>
      <c r="B17" s="24" t="s">
        <v>56</v>
      </c>
      <c r="C17" s="38" t="s">
        <v>57</v>
      </c>
      <c r="E17" s="23">
        <v>5299062</v>
      </c>
      <c r="G17" s="23">
        <f>E17</f>
        <v>5299062</v>
      </c>
    </row>
    <row r="18" spans="1:7" ht="13.5">
      <c r="A18" s="24"/>
      <c r="B18" s="24" t="s">
        <v>58</v>
      </c>
      <c r="C18" s="38" t="s">
        <v>59</v>
      </c>
      <c r="E18" s="23">
        <v>7330286</v>
      </c>
      <c r="G18" s="23">
        <f>E18</f>
        <v>7330286</v>
      </c>
    </row>
    <row r="19" spans="1:5" ht="13.5">
      <c r="A19" s="24"/>
      <c r="B19" s="24" t="s">
        <v>60</v>
      </c>
      <c r="C19" s="38" t="s">
        <v>39</v>
      </c>
      <c r="E19" s="23">
        <v>0</v>
      </c>
    </row>
    <row r="20" spans="1:5" ht="13.5">
      <c r="A20" s="24"/>
      <c r="B20" s="24" t="s">
        <v>61</v>
      </c>
      <c r="C20" s="38" t="s">
        <v>39</v>
      </c>
      <c r="E20" s="23">
        <v>0</v>
      </c>
    </row>
    <row r="21" spans="1:5" ht="13.5">
      <c r="A21" s="24"/>
      <c r="B21" s="24" t="s">
        <v>62</v>
      </c>
      <c r="C21" s="38" t="s">
        <v>39</v>
      </c>
      <c r="E21" s="23">
        <v>0</v>
      </c>
    </row>
    <row r="22" spans="1:5" ht="13.5">
      <c r="A22" s="24"/>
      <c r="B22" s="24" t="s">
        <v>63</v>
      </c>
      <c r="C22" s="38" t="s">
        <v>39</v>
      </c>
      <c r="E22" s="23">
        <v>0</v>
      </c>
    </row>
    <row r="23" spans="1:7" ht="13.5">
      <c r="A23" s="24"/>
      <c r="B23" s="24" t="s">
        <v>64</v>
      </c>
      <c r="C23" s="38" t="s">
        <v>65</v>
      </c>
      <c r="E23" s="23">
        <v>702490</v>
      </c>
      <c r="G23" s="23">
        <f>E23</f>
        <v>702490</v>
      </c>
    </row>
    <row r="24" spans="1:5" ht="13.5">
      <c r="A24" s="24"/>
      <c r="B24" s="24" t="s">
        <v>66</v>
      </c>
      <c r="C24" s="38" t="s">
        <v>39</v>
      </c>
      <c r="E24" s="23">
        <v>0</v>
      </c>
    </row>
    <row r="25" spans="1:5" ht="13.5">
      <c r="A25" s="24"/>
      <c r="B25" s="24" t="s">
        <v>67</v>
      </c>
      <c r="C25" s="38" t="s">
        <v>39</v>
      </c>
      <c r="E25" s="23">
        <v>0</v>
      </c>
    </row>
    <row r="26" spans="1:5" ht="13.5">
      <c r="A26" s="24"/>
      <c r="B26" s="24" t="s">
        <v>68</v>
      </c>
      <c r="C26" s="38" t="s">
        <v>39</v>
      </c>
      <c r="E26" s="23">
        <v>0</v>
      </c>
    </row>
    <row r="27" spans="1:7" ht="24">
      <c r="A27" s="24"/>
      <c r="B27" s="24" t="s">
        <v>69</v>
      </c>
      <c r="C27" s="38" t="s">
        <v>70</v>
      </c>
      <c r="E27" s="23">
        <v>26202</v>
      </c>
      <c r="G27" s="23">
        <f>E27</f>
        <v>26202</v>
      </c>
    </row>
    <row r="28" spans="1:5" ht="13.5">
      <c r="A28" s="24"/>
      <c r="B28" s="24" t="s">
        <v>71</v>
      </c>
      <c r="C28" s="38" t="s">
        <v>39</v>
      </c>
      <c r="E28" s="23">
        <v>0</v>
      </c>
    </row>
    <row r="29" spans="1:5" ht="13.5">
      <c r="A29" s="24"/>
      <c r="B29" s="24" t="s">
        <v>72</v>
      </c>
      <c r="C29" s="38" t="s">
        <v>39</v>
      </c>
      <c r="E29" s="23">
        <v>0</v>
      </c>
    </row>
    <row r="30" spans="1:5" ht="13.5">
      <c r="A30" s="24"/>
      <c r="B30" s="24" t="s">
        <v>73</v>
      </c>
      <c r="C30" s="38" t="s">
        <v>39</v>
      </c>
      <c r="E30" s="23">
        <v>0</v>
      </c>
    </row>
    <row r="31" spans="1:5" ht="24">
      <c r="A31" s="24"/>
      <c r="B31" s="24" t="s">
        <v>74</v>
      </c>
      <c r="C31" s="38" t="s">
        <v>39</v>
      </c>
      <c r="E31" s="23">
        <v>0</v>
      </c>
    </row>
    <row r="32" spans="1:5" ht="24">
      <c r="A32" s="24"/>
      <c r="B32" s="24" t="s">
        <v>75</v>
      </c>
      <c r="C32" s="38" t="s">
        <v>39</v>
      </c>
      <c r="E32" s="23">
        <v>0</v>
      </c>
    </row>
    <row r="33" spans="1:7" ht="13.5">
      <c r="A33" s="24"/>
      <c r="B33" s="24" t="s">
        <v>76</v>
      </c>
      <c r="C33" s="38" t="s">
        <v>77</v>
      </c>
      <c r="E33" s="23">
        <v>7559102</v>
      </c>
      <c r="G33" s="23">
        <f>E33</f>
        <v>7559102</v>
      </c>
    </row>
    <row r="34" spans="1:5" ht="24">
      <c r="A34" s="24"/>
      <c r="B34" s="24" t="s">
        <v>78</v>
      </c>
      <c r="C34" s="38" t="s">
        <v>39</v>
      </c>
      <c r="E34" s="23">
        <v>0</v>
      </c>
    </row>
    <row r="35" spans="1:5" ht="13.5">
      <c r="A35" s="24"/>
      <c r="B35" s="24" t="s">
        <v>79</v>
      </c>
      <c r="C35" s="38" t="s">
        <v>39</v>
      </c>
      <c r="E35" s="23">
        <v>0</v>
      </c>
    </row>
    <row r="36" spans="1:5" ht="13.5">
      <c r="A36" s="24"/>
      <c r="B36" s="24" t="s">
        <v>80</v>
      </c>
      <c r="C36" s="38" t="s">
        <v>39</v>
      </c>
      <c r="E36" s="23">
        <v>0</v>
      </c>
    </row>
    <row r="37" spans="1:5" ht="13.5">
      <c r="A37" s="24"/>
      <c r="B37" s="24" t="s">
        <v>81</v>
      </c>
      <c r="C37" s="38" t="s">
        <v>39</v>
      </c>
      <c r="E37" s="23">
        <v>0</v>
      </c>
    </row>
    <row r="38" spans="1:5" ht="13.5">
      <c r="A38" s="24"/>
      <c r="B38" s="24" t="s">
        <v>82</v>
      </c>
      <c r="C38" s="38" t="s">
        <v>39</v>
      </c>
      <c r="E38" s="23">
        <v>0</v>
      </c>
    </row>
    <row r="39" spans="1:7" ht="24">
      <c r="A39" s="24"/>
      <c r="B39" s="24" t="s">
        <v>83</v>
      </c>
      <c r="C39" s="38" t="s">
        <v>84</v>
      </c>
      <c r="E39" s="23">
        <v>1220576</v>
      </c>
      <c r="G39" s="23">
        <f>E39</f>
        <v>1220576</v>
      </c>
    </row>
    <row r="40" spans="1:5" ht="24">
      <c r="A40" s="24"/>
      <c r="B40" s="24" t="s">
        <v>85</v>
      </c>
      <c r="C40" s="38" t="s">
        <v>39</v>
      </c>
      <c r="E40" s="23">
        <v>0</v>
      </c>
    </row>
    <row r="41" spans="1:5" ht="24">
      <c r="A41" s="24"/>
      <c r="B41" s="24" t="s">
        <v>86</v>
      </c>
      <c r="C41" s="38" t="s">
        <v>39</v>
      </c>
      <c r="E41" s="23">
        <v>0</v>
      </c>
    </row>
    <row r="42" spans="1:7" ht="13.5">
      <c r="A42" s="24"/>
      <c r="B42" s="24" t="s">
        <v>87</v>
      </c>
      <c r="C42" s="38" t="s">
        <v>88</v>
      </c>
      <c r="E42" s="23">
        <v>1083131</v>
      </c>
      <c r="G42" s="23">
        <f>E42</f>
        <v>1083131</v>
      </c>
    </row>
    <row r="43" spans="1:7" ht="13.5">
      <c r="A43" s="24"/>
      <c r="B43" s="24" t="s">
        <v>89</v>
      </c>
      <c r="C43" s="38" t="s">
        <v>90</v>
      </c>
      <c r="E43" s="23">
        <v>7613134</v>
      </c>
      <c r="G43" s="23">
        <f>E43</f>
        <v>7613134</v>
      </c>
    </row>
    <row r="44" spans="1:7" ht="24">
      <c r="A44" s="24"/>
      <c r="B44" s="24" t="s">
        <v>91</v>
      </c>
      <c r="C44" s="38" t="s">
        <v>92</v>
      </c>
      <c r="E44" s="23">
        <v>263443</v>
      </c>
      <c r="G44" s="23">
        <f>E44</f>
        <v>263443</v>
      </c>
    </row>
    <row r="45" spans="1:5" ht="13.5">
      <c r="A45" s="24"/>
      <c r="B45" s="24" t="s">
        <v>93</v>
      </c>
      <c r="C45" s="38" t="s">
        <v>39</v>
      </c>
      <c r="E45" s="23">
        <v>0</v>
      </c>
    </row>
    <row r="46" spans="1:5" ht="13.5">
      <c r="A46" s="24"/>
      <c r="B46" s="24" t="s">
        <v>94</v>
      </c>
      <c r="C46" s="38" t="s">
        <v>39</v>
      </c>
      <c r="E46" s="23">
        <v>0</v>
      </c>
    </row>
    <row r="47" spans="1:5" ht="36">
      <c r="A47" s="24"/>
      <c r="B47" s="24" t="s">
        <v>95</v>
      </c>
      <c r="C47" s="38" t="s">
        <v>39</v>
      </c>
      <c r="E47" s="23">
        <v>0</v>
      </c>
    </row>
    <row r="48" spans="1:5" ht="24">
      <c r="A48" s="24"/>
      <c r="B48" s="24" t="s">
        <v>96</v>
      </c>
      <c r="C48" s="38" t="s">
        <v>97</v>
      </c>
      <c r="E48" s="23">
        <v>9977841</v>
      </c>
    </row>
    <row r="49" spans="1:5" ht="24" customHeight="1">
      <c r="A49" s="24"/>
      <c r="B49" s="24" t="s">
        <v>98</v>
      </c>
      <c r="C49" s="38" t="s">
        <v>99</v>
      </c>
      <c r="E49" s="23">
        <v>24220392</v>
      </c>
    </row>
    <row r="50" spans="1:6" ht="24">
      <c r="A50" s="24"/>
      <c r="B50" s="24" t="s">
        <v>100</v>
      </c>
      <c r="C50" s="38" t="s">
        <v>101</v>
      </c>
      <c r="F50" s="23">
        <v>34198233</v>
      </c>
    </row>
    <row r="51" spans="1:11" ht="15">
      <c r="A51" s="37" t="s">
        <v>102</v>
      </c>
      <c r="B51" s="37"/>
      <c r="C51" s="40" t="s">
        <v>103</v>
      </c>
      <c r="E51">
        <f>SUM(E2:E50)</f>
        <v>224040375</v>
      </c>
      <c r="F51">
        <f aca="true" t="shared" si="0" ref="F51:K51">SUM(F2:F50)</f>
        <v>156369523</v>
      </c>
      <c r="G51">
        <f t="shared" si="0"/>
        <v>56152928</v>
      </c>
      <c r="H51">
        <f t="shared" si="0"/>
        <v>2794822</v>
      </c>
      <c r="I51">
        <f t="shared" si="0"/>
        <v>8723102</v>
      </c>
      <c r="J51">
        <f>SUM(F51:I51)</f>
        <v>224040375</v>
      </c>
      <c r="K51">
        <f t="shared" si="0"/>
        <v>0</v>
      </c>
    </row>
    <row r="52" ht="13.5">
      <c r="C52">
        <f>SUM(C3:C50)</f>
        <v>0</v>
      </c>
    </row>
  </sheetData>
  <mergeCells count="1">
    <mergeCell ref="A51:B51"/>
  </mergeCell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藤原敞</dc:creator>
  <cp:keywords/>
  <dc:description/>
  <cp:lastModifiedBy>藤原</cp:lastModifiedBy>
  <dcterms:created xsi:type="dcterms:W3CDTF">2008-01-12T01:56:23Z</dcterms:created>
  <dcterms:modified xsi:type="dcterms:W3CDTF">2009-04-12T08:08:12Z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